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/>
  <mc:AlternateContent xmlns:mc="http://schemas.openxmlformats.org/markup-compatibility/2006">
    <mc:Choice Requires="x15">
      <x15ac:absPath xmlns:x15ac="http://schemas.microsoft.com/office/spreadsheetml/2010/11/ac" url="C:\Users\KOrdoñez\Documents\MEGA\INFOM\2019\INFORMACION DE LIBRE ACCESO\"/>
    </mc:Choice>
  </mc:AlternateContent>
  <bookViews>
    <workbookView xWindow="0" yWindow="0" windowWidth="9300" windowHeight="9135" activeTab="6"/>
  </bookViews>
  <sheets>
    <sheet name="Enero" sheetId="4" r:id="rId1"/>
    <sheet name="Febrero" sheetId="6" r:id="rId2"/>
    <sheet name="Marzo" sheetId="8" r:id="rId3"/>
    <sheet name="Abril" sheetId="7" r:id="rId4"/>
    <sheet name="Mayo" sheetId="10" r:id="rId5"/>
    <sheet name="Junio" sheetId="11" r:id="rId6"/>
    <sheet name="Julio" sheetId="12" r:id="rId7"/>
  </sheets>
  <externalReferences>
    <externalReference r:id="rId8"/>
    <externalReference r:id="rId9"/>
  </externalReferences>
  <definedNames>
    <definedName name="_xlnm._FilterDatabase" localSheetId="6" hidden="1">Julio!$A$3:$I$613</definedName>
    <definedName name="_xlnm._FilterDatabase" localSheetId="5" hidden="1">Junio!$A$3:$I$608</definedName>
    <definedName name="A">[1]!Tabla10[Departamento Administrativo]</definedName>
    <definedName name="act">[2]!Tabla13[actividad]</definedName>
    <definedName name="ahora">#REF!</definedName>
    <definedName name="pues" localSheetId="3">#REF!</definedName>
    <definedName name="pues" localSheetId="1">#REF!</definedName>
    <definedName name="pues" localSheetId="6">#REF!</definedName>
    <definedName name="pues" localSheetId="5">#REF!</definedName>
    <definedName name="pues" localSheetId="2">#REF!</definedName>
    <definedName name="pues" localSheetId="4">#REF!</definedName>
    <definedName name="pues">#REF!</definedName>
    <definedName name="reng">[2]!Tabla7[CO_R]</definedName>
    <definedName name="_xlnm.Print_Titles" localSheetId="3">Abril!$3:$3</definedName>
    <definedName name="_xlnm.Print_Titles" localSheetId="0">Enero!$1:$3</definedName>
    <definedName name="_xlnm.Print_Titles" localSheetId="1">Febrero!$3:$3</definedName>
    <definedName name="_xlnm.Print_Titles" localSheetId="6">Julio!$1:$3</definedName>
    <definedName name="_xlnm.Print_Titles" localSheetId="5">Junio!$1:$3</definedName>
    <definedName name="_xlnm.Print_Titles" localSheetId="2">Marzo!$3:$3</definedName>
    <definedName name="_xlnm.Print_Titles" localSheetId="4">Mayo!$1:$3</definedName>
    <definedName name="UBIFUN">[1]!Tabla10[Departamento Administrativo]</definedName>
    <definedName name="UBIGEO" localSheetId="3">#REF!</definedName>
    <definedName name="UBIGEO" localSheetId="1">#REF!</definedName>
    <definedName name="UBIGEO" localSheetId="6">#REF!</definedName>
    <definedName name="UBIGEO" localSheetId="5">#REF!</definedName>
    <definedName name="UBIGEO" localSheetId="2">#REF!</definedName>
    <definedName name="UBIGEO" localSheetId="4">#REF!</definedName>
    <definedName name="UBIGEO">#REF!</definedName>
  </definedNames>
  <calcPr calcId="162913"/>
</workbook>
</file>

<file path=xl/calcChain.xml><?xml version="1.0" encoding="utf-8"?>
<calcChain xmlns="http://schemas.openxmlformats.org/spreadsheetml/2006/main"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J273" i="6"/>
  <c r="J273" i="4" s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275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4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D235" i="11" l="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6" i="11"/>
  <c r="D7" i="11"/>
  <c r="D8" i="11"/>
  <c r="D9" i="11"/>
  <c r="D10" i="11"/>
  <c r="D11" i="11"/>
  <c r="D12" i="11"/>
  <c r="D13" i="11"/>
  <c r="D5" i="11"/>
  <c r="D4" i="11"/>
  <c r="D593" i="10" l="1"/>
  <c r="D594" i="10"/>
  <c r="D595" i="10"/>
  <c r="D596" i="10"/>
  <c r="D597" i="10"/>
  <c r="D598" i="10"/>
  <c r="D599" i="10"/>
  <c r="D600" i="10"/>
  <c r="D601" i="10"/>
  <c r="D602" i="10"/>
  <c r="D603" i="10"/>
  <c r="D604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356" i="10"/>
  <c r="D357" i="10"/>
  <c r="D358" i="10"/>
  <c r="D359" i="10"/>
  <c r="D360" i="10"/>
  <c r="D36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4" i="10"/>
  <c r="D360" i="6" l="1"/>
  <c r="D274" i="6" l="1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273" i="6"/>
  <c r="D272" i="6" l="1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" i="4"/>
</calcChain>
</file>

<file path=xl/sharedStrings.xml><?xml version="1.0" encoding="utf-8"?>
<sst xmlns="http://schemas.openxmlformats.org/spreadsheetml/2006/main" count="21327" uniqueCount="1603">
  <si>
    <t>JUNTA DIRECTIVA</t>
  </si>
  <si>
    <t>GIRON PINEDA, BEATRIZ ANABELLA</t>
  </si>
  <si>
    <t>ESCOBAR PEÑA, JOSE</t>
  </si>
  <si>
    <t>GERENCIA GENERAL</t>
  </si>
  <si>
    <t>PALACIOS GRANADOS, CLAUDIA ALEJANDRA</t>
  </si>
  <si>
    <t>MOREIRA VILLAGRAN, MARIA ELISA DEL ROSARIO</t>
  </si>
  <si>
    <t>PORTILLO RIVERA, OSCAR SAUL</t>
  </si>
  <si>
    <t>HERNANDEZ BATRES, RODRIGO</t>
  </si>
  <si>
    <t>CALEL QUINO, DOMINGO</t>
  </si>
  <si>
    <t>FUENTES, MARIA ALICIA</t>
  </si>
  <si>
    <t>AUDITORIA INTERNA</t>
  </si>
  <si>
    <t>MORATAYA MONZON, JOSE ANTONIO</t>
  </si>
  <si>
    <t>SERVICIOS DE AUDITORIA</t>
  </si>
  <si>
    <t>GARCIA YOC, FREDY FERNANDO</t>
  </si>
  <si>
    <t>TOLEDO MILIAN, JUAN DANIEL</t>
  </si>
  <si>
    <t>CHAVEZ GIRON, CARLOS HUMBERTO</t>
  </si>
  <si>
    <t>GASPARICO ALVAREZ, CARLOS ENRIQUE</t>
  </si>
  <si>
    <t>GONZÁLEZ LÓPEZ, LISANDRO NEPTALÍ</t>
  </si>
  <si>
    <t>LOPEZ HERNANDEZ, MIRIAM CARINA</t>
  </si>
  <si>
    <t>MALDONADO GUZMAN, BELLA ARGENTINA</t>
  </si>
  <si>
    <t>ASESORIA JURIDICA</t>
  </si>
  <si>
    <t>LEMUS VALENZUELA, MARLITT</t>
  </si>
  <si>
    <t>SERVICIOS JURIDICOS</t>
  </si>
  <si>
    <t>AGUILAR LIQUEZ, FLOR DE MARIA</t>
  </si>
  <si>
    <t>PINEDA Y PINEDA, HAYDEE</t>
  </si>
  <si>
    <t>FLORES ROSALES, VERONICA LISSETTE</t>
  </si>
  <si>
    <t>RIVAS GUEVARA DE MENENDEZ, GLADYS JEANNETTE</t>
  </si>
  <si>
    <t>GERENCIA TECNICA Y DE PROYECTOS</t>
  </si>
  <si>
    <t>SANTOS, RAUL ENRIQUE</t>
  </si>
  <si>
    <t>CHAJON LOPEZ, MIRNA AMABILIA</t>
  </si>
  <si>
    <t>BARRIENTOS, CARLOS ENRIQUE</t>
  </si>
  <si>
    <t>GERENCIA ADMINISTRATIVA/FINANCIERA</t>
  </si>
  <si>
    <t>GODINEZ CASTAÑON, OSEAS OTONIEL</t>
  </si>
  <si>
    <t>MENENDEZ, MARTA ROSA</t>
  </si>
  <si>
    <t>UNIDAD DE INFORMACION Y ESTADISTICA</t>
  </si>
  <si>
    <t>ABURTO PÉREZ, NORMA FABIOLA</t>
  </si>
  <si>
    <t>BOITON ANDRADE, ANA MARIA YVONNE</t>
  </si>
  <si>
    <t>SERRANO LEMUS, MARÍA ALEJANDRA</t>
  </si>
  <si>
    <t>OLIVA FUENTES, INGRID MARITZA</t>
  </si>
  <si>
    <t>CASTAÑEDA Y CASTAÑEDA, JULIO CESAR</t>
  </si>
  <si>
    <t>QUELEX CHAJON DE UZ, ANA VICTORIA</t>
  </si>
  <si>
    <t>MAZARIEGOS MARROQUIN, DOUGLAS GIOVANNI</t>
  </si>
  <si>
    <t>MALDONADO, CARLOS GUILLERMO</t>
  </si>
  <si>
    <t>AREA DE CONTROL Y SEGUIMIENTO DE INFORMACION</t>
  </si>
  <si>
    <t>DIAZ RAMIREZ, EDGAR ROBERTO</t>
  </si>
  <si>
    <t>MARTINEZ JUAREZ, EVA ARACELY</t>
  </si>
  <si>
    <t>SOTO LOPEZ, ILEANA NINNETT</t>
  </si>
  <si>
    <t>HERNÁNDEZ CASTEJÓN, NESTOR OMAR</t>
  </si>
  <si>
    <t>UNIDAD DE FORTALECIMIENTO MUNICIPAL</t>
  </si>
  <si>
    <t>QUEZADA VEGA, CARLOS FRANCISCO</t>
  </si>
  <si>
    <t>GONZALEZ TRUJILLO DE PEREZ, NARDA JULIETA</t>
  </si>
  <si>
    <t>AREA DE ASESORIA FINANCIERA</t>
  </si>
  <si>
    <t>FIGUEROA OVALLE, LUZ ELENA</t>
  </si>
  <si>
    <t>SINCAL LOPEZ, LIDIA</t>
  </si>
  <si>
    <t>LIMA GODOY, ERIS RODIMIRO</t>
  </si>
  <si>
    <t>TOSCANO VELAZQUEZ, JOSE LUIS</t>
  </si>
  <si>
    <t>RODRIGUEZ EHMKE, MARLY ELIZABETH</t>
  </si>
  <si>
    <t>CAJAS VISSONY, LUIS HUMBERTO</t>
  </si>
  <si>
    <t>GLAVEY GALVEZ, DOUGLAS</t>
  </si>
  <si>
    <t>AREA DE CAPACITACION MUNICIPAL</t>
  </si>
  <si>
    <t>LOPEZ MARTINEZ, HENIO ALBERTO</t>
  </si>
  <si>
    <t>TREJO AZAÑON, VICTORIA CAROLINA</t>
  </si>
  <si>
    <t>ARRIAZA DEL CID, CLAUDIA BEATRIZ</t>
  </si>
  <si>
    <t>FLORES GUEVARA, DAMARIS BIDALY</t>
  </si>
  <si>
    <t>AREA DE GESTION SOCIAL</t>
  </si>
  <si>
    <t>BOL KLOTH, ANA DELFA</t>
  </si>
  <si>
    <t>FLORES GUZMAN, ELSA RUTH</t>
  </si>
  <si>
    <t>RODRIGUEZ HERNANDEZ, JOSEFA LEONOR</t>
  </si>
  <si>
    <t>PINEDA MEJIA DE GONZALEZ, ENMA ELIZABETH</t>
  </si>
  <si>
    <t>ASESORIA TECNICA (DOM)</t>
  </si>
  <si>
    <t>QUIÑONEZ ROCA, MANUEL ANTONIO</t>
  </si>
  <si>
    <t>RUIZ AJPACAJA DE PEREZ, MELVA ANGELICA</t>
  </si>
  <si>
    <t>AREA DE EDIFICACION Y URBANISMO</t>
  </si>
  <si>
    <t>FIGUEROA BARRERA, FREDY SAUL</t>
  </si>
  <si>
    <t>BARILLAS SALAZAR, VÍCTOR FRANCISCO</t>
  </si>
  <si>
    <t>DEL CID BORJA, OSCAR ARMANDO</t>
  </si>
  <si>
    <t>VALDIZON ALONSO, JOSE ANTONIO</t>
  </si>
  <si>
    <t>ROMERO LEMUS, INGRID MARLENE</t>
  </si>
  <si>
    <t>VASQUEZ RODRIGUEZ, JOSE ALBERTO</t>
  </si>
  <si>
    <t>DIAZ QUEZADA, LUIS ALBERTO</t>
  </si>
  <si>
    <t>CASTAÑAZA MATEO, MARVIN ANTONIO</t>
  </si>
  <si>
    <t>WAIGHT NATARENO, KLAUS NYGLAN</t>
  </si>
  <si>
    <t>MIRANDA MALDONADO, BIKY LORENA</t>
  </si>
  <si>
    <t>DE LA CRUZ, JUSTINIANO</t>
  </si>
  <si>
    <t>AREA DE TOPOGRAFIA</t>
  </si>
  <si>
    <t>COLOCHO AREVALO, DANIEL ANTONIO</t>
  </si>
  <si>
    <t>CHACON CASTAÑEDA, OSCAR ORLANDO</t>
  </si>
  <si>
    <t>MORALES ILLESCAS, DAVID</t>
  </si>
  <si>
    <t>JIMENEZ CHUN, LUIS DAVID</t>
  </si>
  <si>
    <t>HERNANDEZ, MARCO TULIO</t>
  </si>
  <si>
    <t>MUY TOC, MOISES ELISEO</t>
  </si>
  <si>
    <t>LOPEZ REYES, NOLBERTO</t>
  </si>
  <si>
    <t>INTERIANO RAMIREZ, WALTER AUGUSTO</t>
  </si>
  <si>
    <t>SANCHEZ CORADO, GUILLERMO VICENTE</t>
  </si>
  <si>
    <t>GIRON MOLINA, CARMELO</t>
  </si>
  <si>
    <t>AREA DE CONTROL Y EVALUACION</t>
  </si>
  <si>
    <t>SALAZAR GONZALEZ, WALTER ROLANDO</t>
  </si>
  <si>
    <t>UNIDAD DE COMUNICACION Y DIVULGACION</t>
  </si>
  <si>
    <t>GUZMAN PAZ, MARIA EUGENIA</t>
  </si>
  <si>
    <t>AREA DE EVENTOS ESPECIALES</t>
  </si>
  <si>
    <t>LUCA CHAVEZ, SAIDA CAROLINA</t>
  </si>
  <si>
    <t>AREA DE PERIODISMO INVESTIGATIVO</t>
  </si>
  <si>
    <t>OXLAJ CÚMEZ, MIGUEL ANGEL</t>
  </si>
  <si>
    <t>AREA DE DISEÑO</t>
  </si>
  <si>
    <t>SANDOVAL GIRON, ELMA LILY</t>
  </si>
  <si>
    <t>AREA DE BIBLIOTECA</t>
  </si>
  <si>
    <t>VELASQUEZ RUIZ DE BATRES, ROSA CARMINA</t>
  </si>
  <si>
    <t>UNIDAD FINANCIERA</t>
  </si>
  <si>
    <t>LOPEZ ALVAREZ DE BARILLAS, ROSA NINETT</t>
  </si>
  <si>
    <t>CORZO PELAEZ DE COLINDRES, ANA MARICELA</t>
  </si>
  <si>
    <t>FERNANDEZ  GOMEZ DE CASTRO, ELUBIA GRICELDA</t>
  </si>
  <si>
    <t>GONZALEZ LORENZO, MARLEN OBDULIO</t>
  </si>
  <si>
    <t>AREA DE CREDITOS</t>
  </si>
  <si>
    <t>AGUILAR IBAÑEZ, ESTELA</t>
  </si>
  <si>
    <t>BARILLAS ARCHILA, JOSE LEONEL</t>
  </si>
  <si>
    <t>PITAN GUZMAN, MAYLING MARIALYS</t>
  </si>
  <si>
    <t>GONZALEZ REYES, GUIDO GARIBALDI</t>
  </si>
  <si>
    <t>AREA DE CARTERA</t>
  </si>
  <si>
    <t>SOR COTZOJAY, SEBASTIAN</t>
  </si>
  <si>
    <t>GOMEZ PALACIOS, DANIEL ELÍ</t>
  </si>
  <si>
    <t>ISMATUL AGUILAR, ELFEGO WALDEMAR</t>
  </si>
  <si>
    <t>CABRERA DE LEON, LENNY OMAR</t>
  </si>
  <si>
    <t>LOPEZ LOPEZ, JULIO DANIEL</t>
  </si>
  <si>
    <t>MORALES LOPEZ, EDWIN RENAN</t>
  </si>
  <si>
    <t>AREA DE IMPUESTOS Y ARBITRIOS</t>
  </si>
  <si>
    <t>RODRIGUEZ VALIENTE, MARIA LEONOR</t>
  </si>
  <si>
    <t>PORTILLO OZUNA, RUTH ESTER</t>
  </si>
  <si>
    <t>DE LEON RETANA, TOMAS</t>
  </si>
  <si>
    <t>PRESUPUESTO Y CONTABILIDAD</t>
  </si>
  <si>
    <t>GARCIA SANCHEZ, OVIDIO ALFONSO</t>
  </si>
  <si>
    <t>ARIAS MADRID, ANA DELFINA</t>
  </si>
  <si>
    <t>AREA DE PROGRAMACION Y EJECUCION PRESUPUESTARIA</t>
  </si>
  <si>
    <t>LOPEZ ALVARADO DE LOPEZ, SANDRA ANABELLA</t>
  </si>
  <si>
    <t>ALONZO GARCIA, FERMIN</t>
  </si>
  <si>
    <t>GARCIA MARTINEZ, SILVIA HERMINIA</t>
  </si>
  <si>
    <t>AREA DE CONTABILIDAD Y FONDOS EXTERNOS</t>
  </si>
  <si>
    <t>LEMUS CORADO, JULIO RENE</t>
  </si>
  <si>
    <t>GODINEZ MOLINA, RUBEN ESTUARDO</t>
  </si>
  <si>
    <t>AJMAC PAYES, DAVID</t>
  </si>
  <si>
    <t>GOMEZ CHACLAN, JACOB ISRAEL</t>
  </si>
  <si>
    <t>REYES RAMIREZ, MARIA CARMELINA</t>
  </si>
  <si>
    <t>BARILLAS CHAVARRIA, AMARILIS</t>
  </si>
  <si>
    <t>CRESPO, MONSY GRACIELA</t>
  </si>
  <si>
    <t>RUIZ, MONICA SUSANA</t>
  </si>
  <si>
    <t>LOPEZ ALVARADO DE RAMIREZ, VIOLETA ARACELY</t>
  </si>
  <si>
    <t>TESORERIA</t>
  </si>
  <si>
    <t>MANSILLA SALAN DE ORTEGA, TELMA VERONICA</t>
  </si>
  <si>
    <t>CANEL DE GOMEZ, TELMA JEANETH</t>
  </si>
  <si>
    <t>GALVEZ (UNICO APELLIDO), SILVIA MAGALY</t>
  </si>
  <si>
    <t>AREA DE INGRESOS Y EGRESOS</t>
  </si>
  <si>
    <t>SIPAC XEC, LUIS ALBERTO</t>
  </si>
  <si>
    <t>TOTE ALVARADO, WENDY IVONE</t>
  </si>
  <si>
    <t>CANO ZAPET, LUIS EMILIO</t>
  </si>
  <si>
    <t>LOPEZ LOPEZ, MARIO ALBERTO</t>
  </si>
  <si>
    <t>AREA DE CODIFICACION</t>
  </si>
  <si>
    <t>GOMEZ VASQUEZ, LUIS MAXIMILIANO</t>
  </si>
  <si>
    <t>CORDOVA GOMEZ, CLAUDIA RENATA</t>
  </si>
  <si>
    <t>AREA DE VALIDACION</t>
  </si>
  <si>
    <t>MORALES, JORGE ALBERTO</t>
  </si>
  <si>
    <t>GONZALEZ VEGA, JORGE ANIBAL</t>
  </si>
  <si>
    <t>UNIDAD ADMINISTRATIVA</t>
  </si>
  <si>
    <t>AVILA SOLIS, AIDA RAQUEL</t>
  </si>
  <si>
    <t>SERVICIOS ADMINISTRATIVOS</t>
  </si>
  <si>
    <t>GARCIA, MARVIN ROGELIO</t>
  </si>
  <si>
    <t>BARILLAS VELASQUEZ, ALBERTO</t>
  </si>
  <si>
    <t>AREA DE SERVICIOS GENERALES</t>
  </si>
  <si>
    <t>PEREZ SOC, ERICK FERNANDO</t>
  </si>
  <si>
    <t>MEJIA YOL, AXEL FERNANDO</t>
  </si>
  <si>
    <t>HURTADO MENDOZA, ROBERTO CARLOS</t>
  </si>
  <si>
    <t>CASTILLO RAMOS, MARIO RENE</t>
  </si>
  <si>
    <t>PAIZ HICHO, JOSE MANUEL</t>
  </si>
  <si>
    <t>PÉREZ JÚAREZ, FRANCIS ROVIDIO</t>
  </si>
  <si>
    <t>GATICA GARCIA, SANTOS SATURNINO</t>
  </si>
  <si>
    <t>SOLORZANO DIAZ, JUAN FRANCISCO</t>
  </si>
  <si>
    <t>SECAIDA, CIRILO</t>
  </si>
  <si>
    <t>DUQUE SAGASTUME, ABEL</t>
  </si>
  <si>
    <t>MAZARIEGOS ESCOBAR, OTTO HUMBERTO</t>
  </si>
  <si>
    <t>YA GONZALEZ, DOMINGO</t>
  </si>
  <si>
    <t>AGUILAR TELON, JUAN</t>
  </si>
  <si>
    <t>MEJIA, SARA ALBERTINA</t>
  </si>
  <si>
    <t>CHIRIX MOISES, MARIA CRISTINA</t>
  </si>
  <si>
    <t>ORTIZ AMAYA, GERSON HEDELMAN</t>
  </si>
  <si>
    <t>LOPEZ ALVARADO, JUAN ANTONIO</t>
  </si>
  <si>
    <t>ANDRES CULAJAY, LEONARDO</t>
  </si>
  <si>
    <t>ORDOÑEZ QUINTANILLA, ENCARNACION</t>
  </si>
  <si>
    <t>VELASQUEZ PEREZ, ILMER</t>
  </si>
  <si>
    <t>MONZON MARTINEZ, JOSE ANTONIO</t>
  </si>
  <si>
    <t>QUIÑONEZ MALDONADO, EDWING OSWALDO</t>
  </si>
  <si>
    <t>AREA DE TRANSPORTES Y TALLERES</t>
  </si>
  <si>
    <t>CACEROS, HECTOR RENE</t>
  </si>
  <si>
    <t>ACAJABON ROSALES, JOEL JONATAN</t>
  </si>
  <si>
    <t>VALENZUELA BONILLA, CARLOS ESTUARDO</t>
  </si>
  <si>
    <t>AMPÉREZ, JUAN CARLOS</t>
  </si>
  <si>
    <t>LOPEZ LOPEZ, RONY ESTUARDO</t>
  </si>
  <si>
    <t>ESTRADA VELASQUEZ, OTILIO NEEMIAS</t>
  </si>
  <si>
    <t>LOCON RAMIREZ, ADRIAN RAIMUNDO</t>
  </si>
  <si>
    <t>AREA DE COMPRAS</t>
  </si>
  <si>
    <t>YUPE PEREN, SANTIAGO</t>
  </si>
  <si>
    <t>LOPEZ BORRAYES, ADA NINETTE</t>
  </si>
  <si>
    <t>DE LEON, EDNA ELIZABETH</t>
  </si>
  <si>
    <t>INAY RAXJAL, GREGORIO ANCELMO</t>
  </si>
  <si>
    <t>AREA DE BODEGA Y SUMINISTROS</t>
  </si>
  <si>
    <t>ESCOBAR GARCIA, GILTON ALEXANDER</t>
  </si>
  <si>
    <t>MENDEZ GIRON, ANGELICA ESMERALDA</t>
  </si>
  <si>
    <t>LOPEZ CASTRO, ANNABELLA</t>
  </si>
  <si>
    <t>REYES GALINDO, CARLOS FERMIN</t>
  </si>
  <si>
    <t>AREA DE SECRETARIA Y ARCHIVO</t>
  </si>
  <si>
    <t>MORALES ARIAS, SELVYN VINICIO</t>
  </si>
  <si>
    <t>LOPEZ MANCIO, EMERSON FROILAN</t>
  </si>
  <si>
    <t>TZUL PU, AUGUSTO</t>
  </si>
  <si>
    <t>SALVATIERRA TRIGUEROS DE MONTENEGRO, MERCEDES</t>
  </si>
  <si>
    <t>SUCHITE, MARIO RENE</t>
  </si>
  <si>
    <t>UNIDAD DE INFORMATICA</t>
  </si>
  <si>
    <t>SAMAYOA VELÁSQUEZ, YÉISON BRÓDERSON</t>
  </si>
  <si>
    <t>AREA DE DISEÑO Y DESARROLLO DE SISTEMAS</t>
  </si>
  <si>
    <t>REYES CONTRERAS, JUAN CARLOS</t>
  </si>
  <si>
    <t>UNIDAD DE RECURSOS HUMANOS</t>
  </si>
  <si>
    <t>URRUTIA SAGASTUME, DEISI YADIRA</t>
  </si>
  <si>
    <t>AREA DE DESARROLLO ORGANIZACIONAL</t>
  </si>
  <si>
    <t>ESTRADA CARRILLO, GUSTAVO ADOLFO</t>
  </si>
  <si>
    <t>AREA DE REGISTRO, CONTROL Y SUELDOS</t>
  </si>
  <si>
    <t>NUÑEZ BARRERA, JORGE RENE</t>
  </si>
  <si>
    <t>VASQUEZ TELLO, BYRON HAROLDO</t>
  </si>
  <si>
    <t>ESTRADA CABRERA, WENDY ELIZABETH</t>
  </si>
  <si>
    <t>SANTOC AGUIRRE, WALDER</t>
  </si>
  <si>
    <t>CHOC RODRIGUEZ, HECTOR ROBERTO</t>
  </si>
  <si>
    <t>TREJO CALLEJAS, AZUCENA YAMILETH</t>
  </si>
  <si>
    <t>LABORATORIO DE AGUA</t>
  </si>
  <si>
    <t>ESTRADA ASTURIAS, JORGE MARIO</t>
  </si>
  <si>
    <t>ESTRADA VARGAS, WILLIAM ARNOLDO</t>
  </si>
  <si>
    <t>XIL BARRIOS, WILLIAM ANTONIO</t>
  </si>
  <si>
    <t>RIVERA ESCOBEDO, BYRON VITELIO</t>
  </si>
  <si>
    <t>ALFARO MENDOZA, JUANA ANTONIA</t>
  </si>
  <si>
    <t>CASTILLO MUÑOZ DE LUNA, LILIAN JEANNETTE</t>
  </si>
  <si>
    <t>CASTAÑEDA ILLESCAS, RUBÉN ARNOLDO</t>
  </si>
  <si>
    <t>OPERACION Y MANTENIMIENTO</t>
  </si>
  <si>
    <t>CORDOVA MAAZ, LUIS ARMANDO</t>
  </si>
  <si>
    <t>RUANO PAZ, MARCO ANTONIO</t>
  </si>
  <si>
    <t>PARDO AGUILAR, MARIA DE LA LUZ</t>
  </si>
  <si>
    <t>CASTILLO GARCIA, JULIO CESAR</t>
  </si>
  <si>
    <t>SÁNCHEZ GARCÍA, JULIO CÉSAR</t>
  </si>
  <si>
    <t>BARRIENTOS JUAREZ, JOSE VICENTE</t>
  </si>
  <si>
    <t>SOSA MORALES, JUAN CORNELIO</t>
  </si>
  <si>
    <t>MEDA VASQUEZ, CARLOS HUMBERTO</t>
  </si>
  <si>
    <t>REGIONAL DE COBAN</t>
  </si>
  <si>
    <t>ISEM CHIQUIN, ROLANDO (UNICO NOMBRE)</t>
  </si>
  <si>
    <t>ARAGON LOYO, ELMER EMILIO</t>
  </si>
  <si>
    <t>SOSA GARCIA, MARIA VIRGINIA</t>
  </si>
  <si>
    <t>DE LEÓN GARCIA, CARLOS DANILO</t>
  </si>
  <si>
    <t>GOMEZ GUERRERO, MIRIAM LISSETH</t>
  </si>
  <si>
    <t>REGIONAL DE ZACAPA</t>
  </si>
  <si>
    <t>MONROY MENENDEZ, RONY ENEAS</t>
  </si>
  <si>
    <t>ARREAZA GALDAMEZ, WALTER FERNANDO</t>
  </si>
  <si>
    <t>ARANA GONZALEZ, MARTHA ISABEL</t>
  </si>
  <si>
    <t>CASTRO HERNANDEZ, BLANCA PAOLA</t>
  </si>
  <si>
    <t>QUAN RIVERA, DONNY LIONEL</t>
  </si>
  <si>
    <t>MORALES VASQUEZ, JARED LEONEL</t>
  </si>
  <si>
    <t>REGIONAL DE JUTIAPA</t>
  </si>
  <si>
    <t>ESTRADA GARCIA, JAIME</t>
  </si>
  <si>
    <t>DIEGUEZ TOBAR, MANUEL EUGENIO</t>
  </si>
  <si>
    <t>HERNANDEZ GALVEZ, BAYRON ANTONIO</t>
  </si>
  <si>
    <t>SANDOVAL MORALES, LEIDY YULIANA</t>
  </si>
  <si>
    <t>CARRILLO GRAJEDA, MIRZA JUDITH</t>
  </si>
  <si>
    <t>LOPEZ CARRANZA, CUSTODIO</t>
  </si>
  <si>
    <t>REGIONAL DE QUETZALTENANGO</t>
  </si>
  <si>
    <t>LOPEZ MARTINEZ, MARIO ARTURO</t>
  </si>
  <si>
    <t>LAU RAMOS, JORGE</t>
  </si>
  <si>
    <t>RACANCOJ SANCHEZ, VICTOR FABRIZIO</t>
  </si>
  <si>
    <t>DIAZ VALLE, GERARDO RENE</t>
  </si>
  <si>
    <t>MORALES RODRIGUEZ, CESAR EDUARDO</t>
  </si>
  <si>
    <t>TUC QUEME, JOSE EFRAIN</t>
  </si>
  <si>
    <t>FIGUEROA, ROBERTO</t>
  </si>
  <si>
    <t>ARRECIS ALVARADO, LESLY LETICIA</t>
  </si>
  <si>
    <t>MALDONADO JUAREZ, JOSE</t>
  </si>
  <si>
    <t>REGIONAL DE SAN MARCOS</t>
  </si>
  <si>
    <t>LOPEZ OROZCO, DORA MARIA</t>
  </si>
  <si>
    <t>JUAREZ FUENTES, MANFREDO NEFTALÍ</t>
  </si>
  <si>
    <t>RODRIGUEZ MERIDA, JULIO ADOLFO</t>
  </si>
  <si>
    <t>MERIDA OROZCO, MARTHA LIDIA</t>
  </si>
  <si>
    <t>BARRIOS OROZCO, OSMAR RODERICO</t>
  </si>
  <si>
    <t>JUAREZ BAUTISTA, GUSTAVO ERNESTO</t>
  </si>
  <si>
    <t>LOPEZ BARRIOS, HUGO MARDOQUEO</t>
  </si>
  <si>
    <t>MENDEZ CAMAS, VICTORIA ARMANDINA</t>
  </si>
  <si>
    <t>REGIONAL DE MAZATENANGO</t>
  </si>
  <si>
    <t>PALENCIA LIU, CARLOS ERNESTO</t>
  </si>
  <si>
    <t>RUIZ TEJEDA, JULIO</t>
  </si>
  <si>
    <t>HERNÁNDEZ MACHIC, JOSÉ LUIS</t>
  </si>
  <si>
    <t>VÁSQUEZ CHAMAY, AGUSTIN</t>
  </si>
  <si>
    <t>GONZALEZ COTA, OSCAR ARTURO</t>
  </si>
  <si>
    <t>VILLAGRAN ORTÍZ, EDNA PATRICIA</t>
  </si>
  <si>
    <t>SALAZAR, FRANCISCO</t>
  </si>
  <si>
    <t>REGIONAL DE QUICHE</t>
  </si>
  <si>
    <t>ASICONA RIVERA, HIGINIO GASPAR</t>
  </si>
  <si>
    <t>MEDRANO PEREZ, JUSTO ENRIQUE</t>
  </si>
  <si>
    <t>BARRIOS MARROQUIN, GILBERTO ESTUARDO</t>
  </si>
  <si>
    <t>LOPEZ CUMATZIL, JOSUE AMADO</t>
  </si>
  <si>
    <t>ROSALES GIRON, ELMA ESPERANZA</t>
  </si>
  <si>
    <t>HERNANDEZ RIOS, JOSE ANGEL</t>
  </si>
  <si>
    <t>URÍZAR LÓPEZ, ANDREA PAULINA</t>
  </si>
  <si>
    <t>CRUZ DE RODRIGUEZ, SARA CAROLINA</t>
  </si>
  <si>
    <t>NATARENO ALVAREZ, JOSUE GABRIEL</t>
  </si>
  <si>
    <t>REGIONAL DE HUEHUETENANGO</t>
  </si>
  <si>
    <t>PALACIOS MERIDA, OSCAR ARMANDO</t>
  </si>
  <si>
    <t>MATUL PEREZ, HUGO JAVIER</t>
  </si>
  <si>
    <t>CARDONA GONZALEZ, LUIS GUSTAVO</t>
  </si>
  <si>
    <t>CARDONA CASTILLO, JOSE EMILIO</t>
  </si>
  <si>
    <t>HERRERA HIDALGO, LETICIA OBDULIA</t>
  </si>
  <si>
    <t>VILLATORO DIAZ, ELDEN ALI</t>
  </si>
  <si>
    <t>SANCHEZ RUIZ, ANA MARIA</t>
  </si>
  <si>
    <t>HERRERA SOLIZ, EMILIANA ISABEL</t>
  </si>
  <si>
    <t>REGIONAL DE PETEN</t>
  </si>
  <si>
    <t>CONTRERAS ZETINA, FREDY ADEMIR</t>
  </si>
  <si>
    <t>BURELO ORTIZ, MILTON ALEXANDER</t>
  </si>
  <si>
    <t>KILKAN ABALOS, ELEODORO</t>
  </si>
  <si>
    <t>LEONARDO VALLE, CLAUDIA LISSETTE</t>
  </si>
  <si>
    <t>SOZA, CLAUDIA MARIA</t>
  </si>
  <si>
    <t>CANEK AYALA, ARNULFO MARIO</t>
  </si>
  <si>
    <t>NOGUERA BARRERA, MARISA YOMARA</t>
  </si>
  <si>
    <t>ARANA OVANDO, GLORIA ESPERANZA</t>
  </si>
  <si>
    <t>TRUJILLO RAMIREZ, MAYNOR JOSE</t>
  </si>
  <si>
    <t>TORALLA MORALES, MARIO ROBERTO</t>
  </si>
  <si>
    <t>No.</t>
  </si>
  <si>
    <t>Nombre</t>
  </si>
  <si>
    <t>Puesto</t>
  </si>
  <si>
    <t>Fecha de Ingreso</t>
  </si>
  <si>
    <t>Renglón</t>
  </si>
  <si>
    <t>SECRETARIA DE GERENCIA</t>
  </si>
  <si>
    <t>PILOTO DE PRESIDENCIA</t>
  </si>
  <si>
    <t>GERENTE GENERAL</t>
  </si>
  <si>
    <t>PILOTO DE GERENCIA</t>
  </si>
  <si>
    <t>OPERARIO DE GERENCIA</t>
  </si>
  <si>
    <t>DIRECTOR DE AUDITORIA INTERNA</t>
  </si>
  <si>
    <t>ASISTENTE DE AUDITORIA</t>
  </si>
  <si>
    <t>AUXILIAR DE AUDITORIA</t>
  </si>
  <si>
    <t>SECRETARIA EJECUTIVA II</t>
  </si>
  <si>
    <t>DIRECTOR DE ASESORIA JURIDICA</t>
  </si>
  <si>
    <t>AUXILIAR JURIDICO</t>
  </si>
  <si>
    <t>COORDINADOR OFICINAS REGIONALES</t>
  </si>
  <si>
    <t>GERENTE ADMINISTRATIVO/FINANCIERO</t>
  </si>
  <si>
    <t>SUPERVISOR CUALITATIVO</t>
  </si>
  <si>
    <t>SECRETARIA OFICINISTA</t>
  </si>
  <si>
    <t>SECRETARIA EJECUTIVA I</t>
  </si>
  <si>
    <t>INVESTIGADOR CUALITATIVO</t>
  </si>
  <si>
    <t>SUPERVISOR CUANTITATIVO</t>
  </si>
  <si>
    <t>INVESTIGADOR CUANTITATIVO</t>
  </si>
  <si>
    <t>DIRECTOR FORTALECIMIENTO MUNICIPAL</t>
  </si>
  <si>
    <t>ASISTENTE DE FORTALECIMIENTO MUNICIPAL</t>
  </si>
  <si>
    <t>ASESOR FINANCIERO MUNICIPAL</t>
  </si>
  <si>
    <t>AUXILIAR ASESORIA FINANCIERA MUNICIPAL</t>
  </si>
  <si>
    <t>ASESOR ADMINISTRATIVO MUNICIPAL</t>
  </si>
  <si>
    <t>AUXILIAR ASESORIA ADMINISTRATIVA MUNICIPAL</t>
  </si>
  <si>
    <t>SUB-DIRECTOR CAPACITACION MUNICIPAL</t>
  </si>
  <si>
    <t>FACILITADOR EN SISTEMAS</t>
  </si>
  <si>
    <t>AUXILIAR DE CAPACITACIÓN MUNICIPAL</t>
  </si>
  <si>
    <t>SUB-DIRECTOR GESTION SOCIAL</t>
  </si>
  <si>
    <t>FACILITADOR DE GESTION SOCIAL</t>
  </si>
  <si>
    <t>SUB-DIRECTOR DE ASESORIA TECNICA</t>
  </si>
  <si>
    <t>INGENIERO</t>
  </si>
  <si>
    <t>ARQUITECTO</t>
  </si>
  <si>
    <t>AUXILIAR DE INGENIERIA</t>
  </si>
  <si>
    <t>AUXILIAR DE ARQUITECTURA</t>
  </si>
  <si>
    <t>DIBUJANTE</t>
  </si>
  <si>
    <t>AUXILIAR DE ARCHIVO</t>
  </si>
  <si>
    <t>TOPOGRAFO</t>
  </si>
  <si>
    <t>AUXILIAR DE TOPOGRAFIA</t>
  </si>
  <si>
    <t>GESTOR EVENTOS</t>
  </si>
  <si>
    <t>PERIODISTA INVESTIGADOR</t>
  </si>
  <si>
    <t>DISEÑADOR</t>
  </si>
  <si>
    <t>AUXILIAR DE BIBLIOTECA</t>
  </si>
  <si>
    <t>DIRECTOR FINANCIERO</t>
  </si>
  <si>
    <t>ASISTENTE ADMINISTRATIVO/FINANCIERO</t>
  </si>
  <si>
    <t>MENSAJERO</t>
  </si>
  <si>
    <t>SUPERVISOR DE CREDITOS</t>
  </si>
  <si>
    <t>ANALISTA DE CREDITOS</t>
  </si>
  <si>
    <t>SUPERVISOR DE CARTERA</t>
  </si>
  <si>
    <t>ANALISTA DE CARTERA</t>
  </si>
  <si>
    <t>SUPERVISOR DE IMPUESTOS Y ARBITRIOS</t>
  </si>
  <si>
    <t>ANALISTA DE IMPUESTOS Y ARBITRIOS</t>
  </si>
  <si>
    <t>SUB-DIRECTOR DE PRESUPUESTO Y CONTABILIDAD</t>
  </si>
  <si>
    <t>SUPERVISOR PRESUPUESTARIO</t>
  </si>
  <si>
    <t>ANALISTA PRESUPUESTARIO</t>
  </si>
  <si>
    <t>SUPERVISOR DE CONTABILIDAD</t>
  </si>
  <si>
    <t>CONTADOR</t>
  </si>
  <si>
    <t>AUXILIAR DE CONTABILIDAD</t>
  </si>
  <si>
    <t>SUB-DIRECTOR DE TESORERIA</t>
  </si>
  <si>
    <t>SUPERVISOR DE TESORER¡A</t>
  </si>
  <si>
    <t>DIRECTOR ADMINISTRATIVO</t>
  </si>
  <si>
    <t>GESTOR INSTITUCIONAL</t>
  </si>
  <si>
    <t>ENCARGADO DE SERVICIOS GENERALES</t>
  </si>
  <si>
    <t>OPERADOR DE EQUIPO DE REPRODUCCION</t>
  </si>
  <si>
    <t>CARPINTERO</t>
  </si>
  <si>
    <t>JARDINERO</t>
  </si>
  <si>
    <t>OPERARIO DE MANTENIMIENTO</t>
  </si>
  <si>
    <t>ENCARGADA DE CAFE</t>
  </si>
  <si>
    <t>CONSERJE</t>
  </si>
  <si>
    <t>ENCARGADO DE TRANSPORTES Y TALLERES</t>
  </si>
  <si>
    <t>MECANICO</t>
  </si>
  <si>
    <t>AUXILIAR DE TRANSPORTES Y TALLERES</t>
  </si>
  <si>
    <t>PILOTO</t>
  </si>
  <si>
    <t>ENCARGADO DE COMPRAS</t>
  </si>
  <si>
    <t>AUXILIAR DE COMPRAS</t>
  </si>
  <si>
    <t>COTIZADOR</t>
  </si>
  <si>
    <t>ENCARGADO DE BODEGA Y SUMINISTROS</t>
  </si>
  <si>
    <t>TECNICO EN INFORMATICA</t>
  </si>
  <si>
    <t>AUXILIAR DE BODEGA</t>
  </si>
  <si>
    <t>ENCARGADO DE ARCHIVO</t>
  </si>
  <si>
    <t>OPERADOR DE PLANTA TELEFONICA</t>
  </si>
  <si>
    <t>DIRECTOR DE INFORMATICA</t>
  </si>
  <si>
    <t>PROGRAMADOR</t>
  </si>
  <si>
    <t>DIRECTOR DE RECURSOS HUMANOS</t>
  </si>
  <si>
    <t>SUPERVISOR DE CAPACITACION INSTITUCIONAL</t>
  </si>
  <si>
    <t>SUPERVISOR DE NOMINAS</t>
  </si>
  <si>
    <t>SUPERVISOR DE PRESTACIONES</t>
  </si>
  <si>
    <t>ANALISTA DE PERSONAL</t>
  </si>
  <si>
    <t>AUXILIAR DE PERSONAL</t>
  </si>
  <si>
    <t>DIRECTOR DE LABORATORIO DE AGUA</t>
  </si>
  <si>
    <t>SUPERVISOR MICROBIOLOGICO</t>
  </si>
  <si>
    <t>ANALISTA FISICO QUIMICO</t>
  </si>
  <si>
    <t>ANALISTA MICROBIOLOGICO</t>
  </si>
  <si>
    <t>AUXILIAR DE LABORATORIO</t>
  </si>
  <si>
    <t>TECNICO DE SERVICIOS MUNICIPALES</t>
  </si>
  <si>
    <t>GERENTE REGIONAL</t>
  </si>
  <si>
    <t>CONTADOR REGIONAL</t>
  </si>
  <si>
    <t>OPERARIO REGIONAL</t>
  </si>
  <si>
    <t>ASISTENTE ADMINISTRATIVO REGIONAL</t>
  </si>
  <si>
    <t>AUXILIAR DE GESTION SOCIAL</t>
  </si>
  <si>
    <t>Telefono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</si>
  <si>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</si>
  <si>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</si>
  <si>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</si>
  <si>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</si>
  <si>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</si>
  <si>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</si>
  <si>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</si>
  <si>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</si>
  <si>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</si>
  <si>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</si>
  <si>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</si>
  <si>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</si>
  <si>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aarias@infom.gob.gt</t>
  </si>
  <si>
    <t>warreaza@infom.gob.gt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</si>
  <si>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</si>
  <si>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</si>
  <si>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</si>
  <si>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</si>
  <si>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</si>
  <si>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</si>
  <si>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</si>
  <si>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</si>
  <si>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</si>
  <si>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</si>
  <si>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</si>
  <si>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</si>
  <si>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</si>
  <si>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</si>
  <si>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</si>
  <si>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 xml:space="preserve">rcastaneda@infom.gob.gt  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</si>
  <si>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</si>
  <si>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</si>
  <si>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</si>
  <si>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</si>
  <si>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</si>
  <si>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</si>
  <si>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</si>
  <si>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</si>
  <si>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</si>
  <si>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</si>
  <si>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</si>
  <si>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</si>
  <si>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</si>
  <si>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</si>
  <si>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</si>
  <si>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</si>
  <si>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</si>
  <si>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</si>
  <si>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</si>
  <si>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</si>
  <si>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</si>
  <si>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</si>
  <si>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</si>
  <si>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</si>
  <si>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</si>
  <si>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</si>
  <si>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rfigueroa@infom.gob.gt</t>
  </si>
  <si>
    <t>dflores@infom.gob.gt</t>
  </si>
  <si>
    <t>eflores@infom.gob.gt</t>
  </si>
  <si>
    <t>vflores@infom.gob.gt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</si>
  <si>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</si>
  <si>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</si>
  <si>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</si>
  <si>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</si>
  <si>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</si>
  <si>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</si>
  <si>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</si>
  <si>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</si>
  <si>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</si>
  <si>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</si>
  <si>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</si>
  <si>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</si>
  <si>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</si>
  <si>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</si>
  <si>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jnuñez@infom.gob.gt</t>
  </si>
  <si>
    <t>ioliva@infom.gob.gt</t>
  </si>
  <si>
    <t>moxlaj@infom.gob.gt</t>
  </si>
  <si>
    <t>jpaiz@infom.gob.gt</t>
  </si>
  <si>
    <t>cpalacios@infom.gob.gt</t>
  </si>
  <si>
    <t>opalacios@infom.gob.gt</t>
  </si>
  <si>
    <t>cpelencia@infom.gob.gt</t>
  </si>
  <si>
    <t>mpardo@infom.gob.gt</t>
  </si>
  <si>
    <t>fperez@infom.gob.gt</t>
  </si>
  <si>
    <t>eperez@infom.gob.gt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</si>
  <si>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</si>
  <si>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</si>
  <si>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</si>
  <si>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</si>
  <si>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</si>
  <si>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</si>
  <si>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</si>
  <si>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</si>
  <si>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</si>
  <si>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</si>
  <si>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</si>
  <si>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</si>
  <si>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</si>
  <si>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</si>
  <si>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</si>
  <si>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</si>
  <si>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jarodriguez@infom.gob.gt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</si>
  <si>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</si>
  <si>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</si>
  <si>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</si>
  <si>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</si>
  <si>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</si>
  <si>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</si>
  <si>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</si>
  <si>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</si>
  <si>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</si>
  <si>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</si>
  <si>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</si>
  <si>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</si>
  <si>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</si>
  <si>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</si>
  <si>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</si>
  <si>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</si>
  <si>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</si>
  <si>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</si>
  <si>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</si>
  <si>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</si>
  <si>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</si>
  <si>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lsincal@infom.gob.gt</t>
  </si>
  <si>
    <t>mserrano@infom.gob.gt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</si>
  <si>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</si>
  <si>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</si>
  <si>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</si>
  <si>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</si>
  <si>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</si>
  <si>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atrejo@infom.gt</t>
  </si>
  <si>
    <t>mtrujillo@infom.gob.gt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</si>
  <si>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</si>
  <si>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</si>
  <si>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</si>
  <si>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</si>
  <si>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</si>
  <si>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</si>
  <si>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</si>
  <si>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</si>
  <si>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</si>
  <si>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evillagran@infom.gob.gt</t>
  </si>
  <si>
    <t>kwaith@infom.gob.gt</t>
  </si>
  <si>
    <t>xbarrios@infom.gob.gt</t>
  </si>
  <si>
    <t>jgonzalez@infom.gob.gt</t>
  </si>
  <si>
    <t>mguzman@infom.gob.gt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</si>
  <si>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</si>
  <si>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</si>
  <si>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</si>
  <si>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</si>
  <si>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</si>
  <si>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</si>
  <si>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</si>
  <si>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</si>
  <si>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</si>
  <si>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</si>
  <si>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</si>
  <si>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</si>
  <si>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</si>
  <si>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</si>
  <si>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</si>
  <si>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</si>
  <si>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</si>
  <si>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</si>
  <si>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</si>
  <si>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adlopez@infom.gob.gt</t>
  </si>
  <si>
    <t>hlopez@infom.gob.gt</t>
  </si>
  <si>
    <t>alopez@infom.gob.gt</t>
  </si>
  <si>
    <t>mlopez@infom.gob.gt</t>
  </si>
  <si>
    <t>jdlopez@infom.gob.gt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</si>
  <si>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</si>
  <si>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</si>
  <si>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</si>
  <si>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</si>
  <si>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</si>
  <si>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</si>
  <si>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</si>
  <si>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</si>
  <si>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</si>
  <si>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</si>
  <si>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</si>
  <si>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</si>
  <si>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</si>
  <si>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</si>
  <si>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</si>
  <si>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</si>
  <si>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</si>
  <si>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</si>
  <si>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</si>
  <si>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</si>
  <si>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</si>
  <si>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</si>
  <si>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</si>
  <si>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</si>
  <si>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</si>
  <si>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</si>
  <si>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</si>
  <si>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</si>
  <si>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</si>
  <si>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</si>
  <si>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</si>
  <si>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</si>
  <si>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</si>
  <si>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CATALAN NAJERA SILSA MICHEL</t>
  </si>
  <si>
    <t>RAMOS VALDEZ DE ALVARADO SARA LORENA</t>
  </si>
  <si>
    <t>GARCIA XITUMUL EDWIN RENE</t>
  </si>
  <si>
    <t>SOBERANIS RIVADENEIRA MARIA JOSE</t>
  </si>
  <si>
    <t>DÁVILA VALDEZ FLORICELDA DE JESÚS</t>
  </si>
  <si>
    <t>TZOC CHARCHALAC YAJAIRA MISHEELL</t>
  </si>
  <si>
    <t>MURGA JONATHAN  ISMAEL</t>
  </si>
  <si>
    <t>MANCIO OLGA JEANNETH</t>
  </si>
  <si>
    <t>CASTELLON GARCIA ROBERTO ANTONIO</t>
  </si>
  <si>
    <t>PACAY ARRIAGA DIEGO ARMANDO</t>
  </si>
  <si>
    <t>UPUN TUM ALBERTO</t>
  </si>
  <si>
    <t>OVALLE GÓMEZ MANUEL ESTUARDO</t>
  </si>
  <si>
    <t>PEREZ BATRES JOSE ALBERTO</t>
  </si>
  <si>
    <t>SOTO Y SOTO MIGUEL ANGEL</t>
  </si>
  <si>
    <t>RODRIGUEZ HERNANDEZ ANA BETZALY</t>
  </si>
  <si>
    <t>MARROQUIN VALENZUELA JORGE ANIBAL</t>
  </si>
  <si>
    <t>LEONARDO MEJIA MARIO DANIEL</t>
  </si>
  <si>
    <t>CHACÓN AJCÚ FRANS ESTUARDO</t>
  </si>
  <si>
    <t>OCHOA OCHOA OLGA PATRICIA</t>
  </si>
  <si>
    <t>ESCOBAR PEREZ AMNER ANTONIO</t>
  </si>
  <si>
    <t>DE LEÓN FIGUEROA JOSÉ MANUEL</t>
  </si>
  <si>
    <t>GUZMAN ENRIQUEZ MARVIN ENRIQUE</t>
  </si>
  <si>
    <t>CABRERA RUANO DE LOPEZ MIRIAM ALICIA</t>
  </si>
  <si>
    <t>GONZALEZ HERNANDEZ NERY MEDARDO</t>
  </si>
  <si>
    <t>RAMIREZ SALAZAR MILTON NATANAEL</t>
  </si>
  <si>
    <t>SÁNCHEZ RODRÍGUEZ JOSÉ FRANCISCO</t>
  </si>
  <si>
    <t>OSORIO MATUL DARREN JOSE</t>
  </si>
  <si>
    <t>AYFAN OLIVA CARLOS AUGUSTO</t>
  </si>
  <si>
    <t>GUERRA SUTUC SERGIO ALFREDO</t>
  </si>
  <si>
    <t>ESPINA BARILLAS MILVIAN TRINIDAD</t>
  </si>
  <si>
    <t>REYES PEREZ WYNDI YANIRA</t>
  </si>
  <si>
    <t>MAZARIEGOS MATIAS SHIVOLETH</t>
  </si>
  <si>
    <t>PERALTA MURALLES VICTOR MANUEL</t>
  </si>
  <si>
    <t>RIVERA ROBLES DE HERRERA INGRID ESTELA</t>
  </si>
  <si>
    <t>ALARCON VALDEZ LISSGRID YANIRA</t>
  </si>
  <si>
    <t>PORTILLO LÓPEZ JENNIFER JOHANA</t>
  </si>
  <si>
    <t>ESCOBAR DAVILA NESTOR PABLO</t>
  </si>
  <si>
    <t>AGUILAR ORDOÑEZ ENMA CAROLINA</t>
  </si>
  <si>
    <t>ARIAS DONIS CLAUDIA CECILIA</t>
  </si>
  <si>
    <t>MARTÍNEZ VÁSQUEZ CÉSAR AUGUSTO</t>
  </si>
  <si>
    <t>BERRIOS AGUILAR ERWIN FRANCISCO</t>
  </si>
  <si>
    <t>LOPEZ MEJIA FRANCISCO</t>
  </si>
  <si>
    <t>ESTRADA ARA MINDY ALEJANDRINA</t>
  </si>
  <si>
    <t>AJU SAGUACH MARCELINO</t>
  </si>
  <si>
    <t>VALLEJO BOLAÑOS CESAR</t>
  </si>
  <si>
    <t>SAMAYOA ALVARADO GEOVANI DARINEL</t>
  </si>
  <si>
    <t>TOLEDO LOPEZ ANTONIO FEDERICO</t>
  </si>
  <si>
    <t>SAMAYOA CASTAÑEDA ASLIN  ANNABY</t>
  </si>
  <si>
    <t>ARIAS ALVAREZ OSMAN MANRIQUE</t>
  </si>
  <si>
    <t>AJPOP BALTAZAR BLANCA KARINA</t>
  </si>
  <si>
    <t>RIVERA BRAVO GERARDO MAXIMILIANO</t>
  </si>
  <si>
    <t>MIJANGOS ORTIZ LIDIA ARACELY</t>
  </si>
  <si>
    <t>ESTRADA CASTAÑEDA MARCO JOSE</t>
  </si>
  <si>
    <t>MARTINEZ MENDEZ HUGO LEONEL</t>
  </si>
  <si>
    <t>FUENTES LEIVA ERICK MAURICIO</t>
  </si>
  <si>
    <t>LÓPEZ OROZCO CLAUDIA MARIA</t>
  </si>
  <si>
    <t>GARCIA SICAL EDDY  ESTUARDO</t>
  </si>
  <si>
    <t>CANEK CONTRERAS ANGEL GEOVANY</t>
  </si>
  <si>
    <t>LOPEZ LINARES VICTORIA</t>
  </si>
  <si>
    <t>ORTIZ BARRIENTOS DORA PATRICIA</t>
  </si>
  <si>
    <t>RAMIREZ  BAUTISTA OBED  OTHNY</t>
  </si>
  <si>
    <t>AGUILAR  DE  HERRARTE INGRID CAROLINA</t>
  </si>
  <si>
    <t>GARCIA MELENDEZ EDGAR FERNANDO</t>
  </si>
  <si>
    <t>MONTENEGRO GUERRA JAIME ALBERTO</t>
  </si>
  <si>
    <t>LOPEZ LEMUS JENNIFFER KARMINA</t>
  </si>
  <si>
    <t>AREVALO CASTELLANOS DARVIN JOSUE</t>
  </si>
  <si>
    <t>AREA DE EJECUCION PRESUPUESTARIA</t>
  </si>
  <si>
    <t>ASESORIA TECNICA A LAS MUNICIPALIDADES</t>
  </si>
  <si>
    <t>AGUAS SUBTERRANEAS EN AREAS RURALES</t>
  </si>
  <si>
    <t>DIRECCION Y COORDINACION</t>
  </si>
  <si>
    <t>GESTION SOCIAL</t>
  </si>
  <si>
    <t>PREINVERSION</t>
  </si>
  <si>
    <t>011</t>
  </si>
  <si>
    <t>022</t>
  </si>
  <si>
    <t>ROSA ELVIRA PERALTA GUILLÉN</t>
  </si>
  <si>
    <t>ANDREA VERÓNICA MUÑOZ VASQUEZ</t>
  </si>
  <si>
    <t>CARLOS HUMBERTO  GUZMAN VÁSQUEZ</t>
  </si>
  <si>
    <t>JAVIER ARTURO MORALES ORTÍZ</t>
  </si>
  <si>
    <t>BOANERGES GARCÍA ARRIAGA</t>
  </si>
  <si>
    <t>CESAR AUGUSTO CHAJÓN AGUILAR</t>
  </si>
  <si>
    <t>ERVIN ESTUARDO ROJAS SOTO</t>
  </si>
  <si>
    <t>BINNUI HARÍM SAMAYOA MELÉNDEZ</t>
  </si>
  <si>
    <t>CECILIA LISBETH HERNÁNDEZ RIVERA</t>
  </si>
  <si>
    <t>HILDA SARAHÍ MOLINA ESCOBAR</t>
  </si>
  <si>
    <t>CLAUDIA NOHEMÍ CORZO MEJÍA</t>
  </si>
  <si>
    <t>DIEGO RAMÍREZ MENDOZA</t>
  </si>
  <si>
    <t>OSCAR RAUL  MONZÓN DÍAZ</t>
  </si>
  <si>
    <t>LUIS ENRIQUE  LÓPEZ CASTRO</t>
  </si>
  <si>
    <t>JOSÉ MIGUEL  DELGADO  JIMÉNEZ</t>
  </si>
  <si>
    <t>CARLOS JOSÉ  MENCOS BOLAÑOS</t>
  </si>
  <si>
    <t>ILSI PAOLA SICÁN TEJAX</t>
  </si>
  <si>
    <t>JUAN JOSE OCHAETA GUZMAN</t>
  </si>
  <si>
    <t>JONATHAN  JOSUÉ ALVARADO DE LEÓN</t>
  </si>
  <si>
    <t>MANUEL ALEJANDRO DIAZ BARILLAS</t>
  </si>
  <si>
    <t>DIEGO ALEJANDRO GARCÍA  VILLAGRÁN</t>
  </si>
  <si>
    <t>JUAN LUIS PACHECO ARREAGA</t>
  </si>
  <si>
    <t>CECILIO MIGUEL PÚ VICENTE</t>
  </si>
  <si>
    <t>JOSÉ ARMANDO CHACÓN</t>
  </si>
  <si>
    <t>VICTOR MANUEL FLORES LOYO</t>
  </si>
  <si>
    <t>CARLOS GUILLERMO PALACIOS OBREGÓN</t>
  </si>
  <si>
    <t>BÁRBARA ANDREA CORADO DÁRDON</t>
  </si>
  <si>
    <t>029</t>
  </si>
  <si>
    <t>TÉCNICO EN GESTIÓN</t>
  </si>
  <si>
    <t>TÉCNICO EN SERVICIO AUTOMOTRIZ</t>
  </si>
  <si>
    <t>TÉCNICO EN TOPOGRAFÍA</t>
  </si>
  <si>
    <t>SERVICIOS TÉCNICOS</t>
  </si>
  <si>
    <t>ASESOR DE GERENCIA</t>
  </si>
  <si>
    <t>TÉCNICO EN GESTIÓN SOCIAL</t>
  </si>
  <si>
    <t>TÉCNICO EN ASESORÍA FINANCIERA</t>
  </si>
  <si>
    <t>ASESOR EN DISEÑO Y COMUNICACIÓN</t>
  </si>
  <si>
    <t>ESPECIALISTA ADMINISTRATIVO</t>
  </si>
  <si>
    <t>TÉCNICO EN SERVICIOS DE INFORMÁTICA</t>
  </si>
  <si>
    <t>TÉCNICO EN SERVICIOS MUNICIPALES</t>
  </si>
  <si>
    <t>PROGRAMA DE CAMINOS RURALES</t>
  </si>
  <si>
    <t>031</t>
  </si>
  <si>
    <t>MAESTRO DE OBRAS</t>
  </si>
  <si>
    <t>ENCARGADO II DE OPERACIONES DE MAQUINARIA Y EQUIPO</t>
  </si>
  <si>
    <t>ALBAÑIL V</t>
  </si>
  <si>
    <t>PILOTO I VEHÍCULOS LIVIANOS</t>
  </si>
  <si>
    <t>PEÓN VIGILANTE V</t>
  </si>
  <si>
    <t>PILOTO II VEHÍCULOS PESADOS</t>
  </si>
  <si>
    <t>PEÓN VIGILANTE I</t>
  </si>
  <si>
    <t>MENSAJERO II</t>
  </si>
  <si>
    <t>SUBDIRECCIÓN UNEPAR</t>
  </si>
  <si>
    <t>JUTIAPA</t>
  </si>
  <si>
    <t>GRECIA IVETT PÉREZ PORRAS</t>
  </si>
  <si>
    <t>CARLOS ENRIQUE MUÑOZ QUIÑONEZ</t>
  </si>
  <si>
    <t>ALEXANDER STUART GALDÁMEZ CARRILLO</t>
  </si>
  <si>
    <t>EDYSON ELIEZER  XOLOP PAREDES</t>
  </si>
  <si>
    <t>LUIS ENRIQUE  VELIZ GONZÁLEZ</t>
  </si>
  <si>
    <t>NOELIA ELOISA RAMÍREZ NÁJERA</t>
  </si>
  <si>
    <t>ARELIS RUBÍ ORTIZ MANCIO</t>
  </si>
  <si>
    <t>183</t>
  </si>
  <si>
    <t>SERVICIOS PROFESIONALES DE CARÁCTER JURÍDICO</t>
  </si>
  <si>
    <t>ASESOR JURÍDICO</t>
  </si>
  <si>
    <t>TÉCNICO EN ASESORIA JURÍDICA</t>
  </si>
  <si>
    <t>COOPERACIÓN INTERNACIONAL</t>
  </si>
  <si>
    <t>UNIDAD DE MANDATARIOS</t>
  </si>
  <si>
    <t>CARDONA AQUINO SERGIO VINICIO</t>
  </si>
  <si>
    <t>DIONICIO FUENTES MARVIN BOSBELI</t>
  </si>
  <si>
    <t>SANDRA VALENTINA GATICA CARDENAS</t>
  </si>
  <si>
    <t>TÉCNICO EN DIBUJO</t>
  </si>
  <si>
    <t>UNIDAD DE ESTUDIOS TÉCNICOS</t>
  </si>
  <si>
    <t>AGUILAR ESCOBAR TEODORO</t>
  </si>
  <si>
    <t>ALVARADO RAMIREZ JAIRON ANTONIO</t>
  </si>
  <si>
    <t>ALVAREZ ALVARADO HECTOR ALBERTO</t>
  </si>
  <si>
    <t>ARCHILA ALDANA GUSTAVO ADOLFO</t>
  </si>
  <si>
    <t>BATRES MORALES IRIS HORTENCIA</t>
  </si>
  <si>
    <t>CORADO CORADO MARCOS</t>
  </si>
  <si>
    <t>DE LEON AREVALO DANILO ESTUARDO</t>
  </si>
  <si>
    <t>DE LEON DIAZ REYES EPIFANIO</t>
  </si>
  <si>
    <t>DE PAZ RABANALES ISRAEL CANDIDO</t>
  </si>
  <si>
    <t>FUENTES  NORMA VERONICA</t>
  </si>
  <si>
    <t>FUENTES QUIROA CARLOS HUMBERTO</t>
  </si>
  <si>
    <t>FUENTES VASQUEZ DAVID ABEL</t>
  </si>
  <si>
    <t>GALICIA MENENDEZ RAUL</t>
  </si>
  <si>
    <t>LOPEZ DE LA CRUZ JUAN</t>
  </si>
  <si>
    <t>LÓPEZ MARTÍNEZ MARCELO</t>
  </si>
  <si>
    <t>LOPEZ PALACIOS BYRON OTONIEL</t>
  </si>
  <si>
    <t>LOPEZ TELLO LAURA CAROLINA</t>
  </si>
  <si>
    <t>LUCAS MORALES CECIA ELIZABET</t>
  </si>
  <si>
    <t>MANSILLA SALAN SILVIA ALBERTINA</t>
  </si>
  <si>
    <t>MARROQUIN MARROQUIN EDGAR DAVID</t>
  </si>
  <si>
    <t>MATÍAS RODRÍGUEZ JESÚS ALEJANDRO</t>
  </si>
  <si>
    <t>MEJIA AYALA MAURICIO ANTONIO</t>
  </si>
  <si>
    <t>MEJIA SAGASTUME MIRIAM ARACELI</t>
  </si>
  <si>
    <t>MENDEZ ARISTONDO JORGE MARIO</t>
  </si>
  <si>
    <t>MENDEZ CHOCON MARGARITO</t>
  </si>
  <si>
    <t>MIRANDA VELASQUEZ DOMINGO MOISES</t>
  </si>
  <si>
    <t>MONTERROSO CORADO OSCAR MANUEL</t>
  </si>
  <si>
    <t>MORO CARRASCOSA JOSE AGUSTO</t>
  </si>
  <si>
    <t>MUZ MAZARIEGOS MARIA DEL ROSARIO</t>
  </si>
  <si>
    <t>NORIEGA SANCHEZ JOSE ANTONIO</t>
  </si>
  <si>
    <t>OLIVA GREGORIO SIOMARA MARIBEL</t>
  </si>
  <si>
    <t>PÉREZ  ADRIANA</t>
  </si>
  <si>
    <t>PEREZ CALDERAS OSCAR</t>
  </si>
  <si>
    <t>QUIÑONEZ CORDON ADAN</t>
  </si>
  <si>
    <t>RAMIREZ GIRON FELIX EDMUNDO</t>
  </si>
  <si>
    <t>RAMOS CHACON WALTER JEUBEL</t>
  </si>
  <si>
    <t>RIVERA GALINDO CARLOS RENE</t>
  </si>
  <si>
    <t>SAC  MARIA CONSUELO</t>
  </si>
  <si>
    <t>SEP QUEJ WILIAM ALEXANDER</t>
  </si>
  <si>
    <t>SOTO AMBROCIO VICTOR MANUEL</t>
  </si>
  <si>
    <t>TECÚN PIRIR NANCY ELIZABETH</t>
  </si>
  <si>
    <t>VELASQUEZ BRAVO ANDONI LUDEC</t>
  </si>
  <si>
    <t>VICENTE ZACARIAS VICENTE</t>
  </si>
  <si>
    <t>VILLASEÑOR DE LEON RUTH MEBELIN</t>
  </si>
  <si>
    <t>VILLATORO  ERICA LORENA</t>
  </si>
  <si>
    <t>YAT MORAN JAMIL IVAN</t>
  </si>
  <si>
    <t>GONZALEZ MARROQUIN HERBERT NARDI</t>
  </si>
  <si>
    <t>ZAMORA COLOMO ELSA LORENA</t>
  </si>
  <si>
    <t>MENDOZA RODRIGUEZ MANUEL DE JESUS</t>
  </si>
  <si>
    <t>VELASQUEZ DE LEÓN KEVIN ALEJANDRO</t>
  </si>
  <si>
    <t>GONZALEZ MILIAN VILMA LEONOR</t>
  </si>
  <si>
    <t>Columna1</t>
  </si>
  <si>
    <t>Ubicación</t>
  </si>
  <si>
    <t>EDIN ROBERTO CASASOLA ECHEVERRIA</t>
  </si>
  <si>
    <t>HENRY EDUARDO  MARÍN PINEDA</t>
  </si>
  <si>
    <t>CONSULTOR DE INFORMÁTICA</t>
  </si>
  <si>
    <t>CÉSAR LEONEL MONTERROSO VALENCIA</t>
  </si>
  <si>
    <t>JULIO CESAR PEREZ LOPEZ</t>
  </si>
  <si>
    <t>PEÓN VIGILANTE III</t>
  </si>
  <si>
    <t>DIRECTOR UNIDAD DE INFORMACION Y ESTADÍSTICA</t>
  </si>
  <si>
    <t>ESPINOZA GONZÁLEZ KATHERIN NOELIA</t>
  </si>
  <si>
    <t>CASTRO AGUARE DE PIRIR LIDIA ISABEL</t>
  </si>
  <si>
    <t>LEMUS CHAVARRIA DE PERDOMO ANA LORENA</t>
  </si>
  <si>
    <t>MALDONADO ENRIQUEZ JORGE FÉLIX</t>
  </si>
  <si>
    <t>PROGRAMA DE DESARROLLO Y EJECUCIÓN</t>
  </si>
  <si>
    <t>LESBIA GRISELDA HERNÁNDEZ MALDONADO</t>
  </si>
  <si>
    <t>CONTRERAS AMAYA, JULIO SALVADOR</t>
  </si>
  <si>
    <t>DIRECTORIO TELEFÓNICO</t>
  </si>
  <si>
    <t>MORALES ALVARADO GIL ODILIO</t>
  </si>
  <si>
    <t>MORALES ROLDAN LESLIE AIDA</t>
  </si>
  <si>
    <t>SINCAL HI MARCELINO</t>
  </si>
  <si>
    <t>MÉNDEZ HERRERA PEDRO</t>
  </si>
  <si>
    <t>MARÍA DEL ROCIO CLEAVES</t>
  </si>
  <si>
    <t>JORGE MARIO PAZ URRUTIA</t>
  </si>
  <si>
    <t>SILVIA CRISTINA GARCÍA GONZÁLEZ</t>
  </si>
  <si>
    <t>LIZBETH YOLANDA BARREDA BARRIENTOS DE BARRIOS</t>
  </si>
  <si>
    <t>ASESOR DE PRESIDENCIA</t>
  </si>
  <si>
    <t>EDGAR ARTURO RODRÍGUEZ BARRIOS</t>
  </si>
  <si>
    <t>PROGRAMA DE AGUA POTABLE Y SANEAMIENTO PARA EL DESARROLLO HUMANO (BID)</t>
  </si>
  <si>
    <t>BRAN COSENZA, JULIO ROBERTO</t>
  </si>
  <si>
    <t>CHINCHILLA  ESTRADA, LIDIA JANNETTE</t>
  </si>
  <si>
    <t>GALLARDO DE LEÓN, EDNA IVONE</t>
  </si>
  <si>
    <t>ROJAS MONTERROSO, BLANCA IRACEMA</t>
  </si>
  <si>
    <t>ASESOR JURIDICO</t>
  </si>
  <si>
    <t>GERENTE TECNICO Y DE PROYECTOS</t>
  </si>
  <si>
    <t>SECRETARIA GENERAL</t>
  </si>
  <si>
    <t>SUPERVISOR DE GESTION DE PERSONAL</t>
  </si>
  <si>
    <t>AREA DE ASESORIA ADMINISTRATIVA</t>
  </si>
  <si>
    <t>AREA DE INFORMACION CUANTITATIVA0</t>
  </si>
  <si>
    <t>ARRIOLA SACA CARLOS ENRIQUE</t>
  </si>
  <si>
    <t>FLORES SANDOVAL SILVIA ELISA</t>
  </si>
  <si>
    <t>RAÚL ANDRÉ RIZO CORTEZ</t>
  </si>
  <si>
    <t>DONALDO EFRAÍN CHIQUITÓ VELÁSQUEZ</t>
  </si>
  <si>
    <t>ESTHER MARÍA SANTOS ESCOBAR</t>
  </si>
  <si>
    <t>SUBDIRECTOR ASISTENCIA FINANCIERA</t>
  </si>
  <si>
    <t>ASISTENCIA FINANCIERA MUNICIPAL</t>
  </si>
  <si>
    <t>Auxiliar de Contabilidad</t>
  </si>
  <si>
    <t>Auxiliar de Compras</t>
  </si>
  <si>
    <t>Auxiliar de Bodega</t>
  </si>
  <si>
    <t>Auxiliar Presupuestario</t>
  </si>
  <si>
    <t>Supervisor Técnico de Contabilidad I</t>
  </si>
  <si>
    <t>Supervisor Técnico de Tesorería I</t>
  </si>
  <si>
    <t>Supervisor Técnico de Ejecución Presup. I</t>
  </si>
  <si>
    <t>Auditor</t>
  </si>
  <si>
    <t>Auxiliar de Auditoria</t>
  </si>
  <si>
    <t>Auditor I</t>
  </si>
  <si>
    <t>Tecnico de Proyectos</t>
  </si>
  <si>
    <t>Arquitecto</t>
  </si>
  <si>
    <t>Director Ejecutivo de Programa</t>
  </si>
  <si>
    <t>Supervisor Financiero I</t>
  </si>
  <si>
    <t>Coordinador Financiero</t>
  </si>
  <si>
    <t>Supervisor Técnico de Compras</t>
  </si>
  <si>
    <t>Director General de UNEPAR</t>
  </si>
  <si>
    <t>Supervisor de Planificación</t>
  </si>
  <si>
    <t>Supervisor Legal</t>
  </si>
  <si>
    <t>Asistente de Dirección General</t>
  </si>
  <si>
    <t>Supervisor en Gestión Socio Legal</t>
  </si>
  <si>
    <t>Piloto I</t>
  </si>
  <si>
    <t>Supervisor en Proyectos de Agua Potable y Saneamie</t>
  </si>
  <si>
    <t>Analista en Gestión de Proyectos</t>
  </si>
  <si>
    <t>Especialista en Topografía</t>
  </si>
  <si>
    <t>Secretaria de Junta Directiva</t>
  </si>
  <si>
    <t>Conserje I</t>
  </si>
  <si>
    <t>Especialista  Financiero</t>
  </si>
  <si>
    <t>Especialista en Adquisiciones</t>
  </si>
  <si>
    <t>Esp.en Gestion Social y Forta. Muni</t>
  </si>
  <si>
    <t>Especialista en Infraestructura</t>
  </si>
  <si>
    <t>Encargado de Programacion Presupuestaria</t>
  </si>
  <si>
    <t>Encargado de Contabilidad (Ejecución Presupuestari</t>
  </si>
  <si>
    <t>Encargado de Tesoreria</t>
  </si>
  <si>
    <t>Encargado Legal</t>
  </si>
  <si>
    <t>ingeniero I</t>
  </si>
  <si>
    <t>Técnico en Perforación y Mantenimiento</t>
  </si>
  <si>
    <t>Auxiliar en Perforación y Mantenimiento</t>
  </si>
  <si>
    <t>Supervisor Técnico de Contabilidad</t>
  </si>
  <si>
    <t>Subdirector de Programa</t>
  </si>
  <si>
    <t>Supervisor en Planificación y Ejecución de Proyect</t>
  </si>
  <si>
    <t>Analista en Gestión de Compras</t>
  </si>
  <si>
    <t>Secretaria de Dirección General</t>
  </si>
  <si>
    <t>Piloto de Dirección General</t>
  </si>
  <si>
    <t>Encargado de Bodega</t>
  </si>
  <si>
    <t>Encargado de Inventarios</t>
  </si>
  <si>
    <t>Auxiliar de Inventarios</t>
  </si>
  <si>
    <t>Auxiliar en Gestión de Proyectos</t>
  </si>
  <si>
    <t>Supervisor de Obras en Proceso</t>
  </si>
  <si>
    <t>Supervisor en Administración y Operación  de Proye</t>
  </si>
  <si>
    <t>PROGRAMA DE GESTION SOCIAL</t>
  </si>
  <si>
    <t>ALVARADO CHAPAS PEDRO</t>
  </si>
  <si>
    <t>ISEM BIN SHENY GABRIELA</t>
  </si>
  <si>
    <t>MARROQUIN VAIDES MARTA ORALIA</t>
  </si>
  <si>
    <t>ORDOÑEZ ELÍAS KIMBERLY YVONNE</t>
  </si>
  <si>
    <t>SOSA AJA JUAN CARLOS</t>
  </si>
  <si>
    <t>Auxiliar de Prestaciones</t>
  </si>
  <si>
    <t>Auxiliar de Nóminas</t>
  </si>
  <si>
    <t>Encargado de Almacen e Inventario</t>
  </si>
  <si>
    <t>LOURDES IVANOVA CÁCERES</t>
  </si>
  <si>
    <t>ALMA KARINA  AGUILAR CHÁVEZ</t>
  </si>
  <si>
    <t>MELVY LUCRECIA OROZCO FUENTES</t>
  </si>
  <si>
    <t>HUGO ROLANDO MONTERROSO RAMIREZ</t>
  </si>
  <si>
    <t>ROSA DEL CARMEN CANEK ALBEÑO</t>
  </si>
  <si>
    <t>ASESOR LEGAL</t>
  </si>
  <si>
    <t xml:space="preserve">MANDATARIA JUDICIAL </t>
  </si>
  <si>
    <t>TÉCNICO EN RECURSOS HUMANOS</t>
  </si>
  <si>
    <t>ASESORA LEGAL</t>
  </si>
  <si>
    <t>ENERO 2019</t>
  </si>
  <si>
    <t>ESTRADA FOLGAR DE CABRERA MONIKA EUNICED</t>
  </si>
  <si>
    <t>LOPEZ BARRIOS DICLA RUBI</t>
  </si>
  <si>
    <t>AGUILAR QUEZADA JOSÉ MANUEL</t>
  </si>
  <si>
    <t>JERONIMO HERNANDEZ BERNABE</t>
  </si>
  <si>
    <t>SEP QUEJ COSME DAMIAN</t>
  </si>
  <si>
    <t>TIPOL BUC ROSA IMELDA</t>
  </si>
  <si>
    <t>VICENTE CHUC ADAN</t>
  </si>
  <si>
    <t>BODEGUERO IV</t>
  </si>
  <si>
    <t>CHRISTIAN ARTURO MAGAÑA DIAZ</t>
  </si>
  <si>
    <t>JUAN DANIEL RAMIREZ COROY</t>
  </si>
  <si>
    <t>JUAN JOSÉ ICÓ ALVARADO</t>
  </si>
  <si>
    <t>JULIO YNOCENTE GARCIA GALVEZ</t>
  </si>
  <si>
    <t>OLGA ANNABELLA VÁSQUEZ MONT DE ESTRADA</t>
  </si>
  <si>
    <t>OLGA JEANNETH LOAIZA MORALES DE CHAVEZ</t>
  </si>
  <si>
    <t>WENDY DE LOS ANGELES CISNEROS CASTILLO</t>
  </si>
  <si>
    <t>SERVICIOS DE ENFERMERIA</t>
  </si>
  <si>
    <t>TECNICO ADMINISTRATIVO</t>
  </si>
  <si>
    <t>TÉCNICO EN SERVICIOS DE PROGRAMACIÓN</t>
  </si>
  <si>
    <t>TÉCNICO EN DISEÑO GRAFICO</t>
  </si>
  <si>
    <t>ASESOR DE PROGRAMAS</t>
  </si>
  <si>
    <t>TÉCNICO EN SERVICIOS</t>
  </si>
  <si>
    <t>TÉCNICO EN AUDIO Y VIDEO</t>
  </si>
  <si>
    <t>ASESOR EN SUPERVISIÓN DE OBRAS</t>
  </si>
  <si>
    <t>SERVICIOS PROFESIONALES EN GESTION DE PROCESOS</t>
  </si>
  <si>
    <t>TÉCNICO EN MONITOR DE OBRAS</t>
  </si>
  <si>
    <t>ASESOR ADMINISTRATIVO</t>
  </si>
  <si>
    <t>TÉCNICO EN GESTIÓN EN FORTALECIMIENTO MUNICIPAL</t>
  </si>
  <si>
    <t>23171900
23171991</t>
  </si>
  <si>
    <t>23171900
23171992</t>
  </si>
  <si>
    <t>23171900
23171993</t>
  </si>
  <si>
    <t>23171900
23171994</t>
  </si>
  <si>
    <t>23171900
23171997</t>
  </si>
  <si>
    <t>23171900
23171998</t>
  </si>
  <si>
    <t>23171900
23171999</t>
  </si>
  <si>
    <t>23171900
23172000</t>
  </si>
  <si>
    <t>23171900
23172003</t>
  </si>
  <si>
    <t>23171900
23172004</t>
  </si>
  <si>
    <t>23171900
23172005</t>
  </si>
  <si>
    <t>23171900
23172006</t>
  </si>
  <si>
    <t>23171900
23172007</t>
  </si>
  <si>
    <t>23171900
23172008</t>
  </si>
  <si>
    <t>23171900
23172009</t>
  </si>
  <si>
    <t>23171900
23172012</t>
  </si>
  <si>
    <t>23171900
23172013</t>
  </si>
  <si>
    <t>23171900
23172014</t>
  </si>
  <si>
    <t>23171900
23172016</t>
  </si>
  <si>
    <t>23171900
23172017</t>
  </si>
  <si>
    <t>23171900
23172018</t>
  </si>
  <si>
    <t>23171900
23172019</t>
  </si>
  <si>
    <t>23171900
23172021</t>
  </si>
  <si>
    <t>23171900
23172022</t>
  </si>
  <si>
    <t>23171900
23172023</t>
  </si>
  <si>
    <t>23171900
23172024</t>
  </si>
  <si>
    <t>23171900
23172026</t>
  </si>
  <si>
    <t>23171900
23172027</t>
  </si>
  <si>
    <t>23171900
23172028</t>
  </si>
  <si>
    <t>23171900
23172029</t>
  </si>
  <si>
    <t>23171900
23172031</t>
  </si>
  <si>
    <t>23171900
23172034</t>
  </si>
  <si>
    <t>23171900
23172036</t>
  </si>
  <si>
    <t>23171900
23172038</t>
  </si>
  <si>
    <t>23171900
23172039</t>
  </si>
  <si>
    <t>23171900
23172041</t>
  </si>
  <si>
    <t>23171900
23172042</t>
  </si>
  <si>
    <t>23171900
23172044</t>
  </si>
  <si>
    <t>23171900
23172045</t>
  </si>
  <si>
    <t>23171900
23172046</t>
  </si>
  <si>
    <t>23171900
23172047</t>
  </si>
  <si>
    <t>23171900
23172049</t>
  </si>
  <si>
    <t>23171900
23172051</t>
  </si>
  <si>
    <t>23171900
23172052</t>
  </si>
  <si>
    <t>23171900
23172053</t>
  </si>
  <si>
    <t>23171900
23172054</t>
  </si>
  <si>
    <t>23171900
23172055</t>
  </si>
  <si>
    <t>23171900
23172056</t>
  </si>
  <si>
    <t>23171900
23172057</t>
  </si>
  <si>
    <t>23171900
23172058</t>
  </si>
  <si>
    <t>23171900
23172060</t>
  </si>
  <si>
    <t>23171900
23172061</t>
  </si>
  <si>
    <t>23171900
23172063</t>
  </si>
  <si>
    <t>23171900
23172064</t>
  </si>
  <si>
    <t>23171900
23172066</t>
  </si>
  <si>
    <t>23171900
23172067</t>
  </si>
  <si>
    <t>23171900
23172068</t>
  </si>
  <si>
    <t>23171900
23172069</t>
  </si>
  <si>
    <t>23171900
23172072</t>
  </si>
  <si>
    <t>23171900
23172074</t>
  </si>
  <si>
    <t>23171900
23172075</t>
  </si>
  <si>
    <t>23171900
23172076</t>
  </si>
  <si>
    <t>23171900
23172078</t>
  </si>
  <si>
    <t>23171900
23172079</t>
  </si>
  <si>
    <t>23171900
23172080</t>
  </si>
  <si>
    <t>23171900
23172084</t>
  </si>
  <si>
    <t>23171900
23172086</t>
  </si>
  <si>
    <t>23171900
23172087</t>
  </si>
  <si>
    <t>23171900
23172088</t>
  </si>
  <si>
    <t>23171900
23172089</t>
  </si>
  <si>
    <t>23171900
23172090</t>
  </si>
  <si>
    <t>23171900
23172091</t>
  </si>
  <si>
    <t>23171900
23172092</t>
  </si>
  <si>
    <t>23171900
23172093</t>
  </si>
  <si>
    <t>23171900
23172094</t>
  </si>
  <si>
    <t>23171900
23172095</t>
  </si>
  <si>
    <t>23171900
23172096</t>
  </si>
  <si>
    <t>23171900
23172097</t>
  </si>
  <si>
    <t>23171900
23172098</t>
  </si>
  <si>
    <t>23171900
23172099</t>
  </si>
  <si>
    <t>23171900
23172100</t>
  </si>
  <si>
    <t>23171900
23172101</t>
  </si>
  <si>
    <t>23171900
23172102</t>
  </si>
  <si>
    <t>23171900
23172103</t>
  </si>
  <si>
    <t>23171900
23172104</t>
  </si>
  <si>
    <t>23171900
23172105</t>
  </si>
  <si>
    <t>23171900
23172106</t>
  </si>
  <si>
    <t>23171900
23172107</t>
  </si>
  <si>
    <t>23171900
23172108</t>
  </si>
  <si>
    <t>23171900
23172109</t>
  </si>
  <si>
    <t>23171900
23172110</t>
  </si>
  <si>
    <t>23171900
23172111</t>
  </si>
  <si>
    <t>23171900
23172112</t>
  </si>
  <si>
    <t>23171900
23172113</t>
  </si>
  <si>
    <t>23171900
23172114</t>
  </si>
  <si>
    <t>23171900
23172115</t>
  </si>
  <si>
    <t>23171900
23172116</t>
  </si>
  <si>
    <t>23171900
23172117</t>
  </si>
  <si>
    <t>23171900
23172118</t>
  </si>
  <si>
    <t>23171900
23172119</t>
  </si>
  <si>
    <t>23171900
23172159</t>
  </si>
  <si>
    <t>23171900
23172160</t>
  </si>
  <si>
    <t>23171900
23172161</t>
  </si>
  <si>
    <t>23171900
23172162</t>
  </si>
  <si>
    <t>23171900
23172163</t>
  </si>
  <si>
    <t>23171900
23172164</t>
  </si>
  <si>
    <t>23171900
23172165</t>
  </si>
  <si>
    <t>23171900
23172166</t>
  </si>
  <si>
    <t>23171900
23172167</t>
  </si>
  <si>
    <t>23171900
23172168</t>
  </si>
  <si>
    <t>23171900
23172169</t>
  </si>
  <si>
    <t>23171900
23172170</t>
  </si>
  <si>
    <t>23171900
23172175</t>
  </si>
  <si>
    <t>23171900
23172176</t>
  </si>
  <si>
    <t>23171900
23172177</t>
  </si>
  <si>
    <t>23171900
23172178</t>
  </si>
  <si>
    <t>23171900
23172179</t>
  </si>
  <si>
    <t>23171900
23172180</t>
  </si>
  <si>
    <t>23171900
23172181</t>
  </si>
  <si>
    <t>23171900
23172182</t>
  </si>
  <si>
    <t>23171900
23172183</t>
  </si>
  <si>
    <t>23171900
23172184</t>
  </si>
  <si>
    <t>23171900
23172185</t>
  </si>
  <si>
    <t>23171900
23172187</t>
  </si>
  <si>
    <t>23171900
23172188</t>
  </si>
  <si>
    <t>23171900
23172189</t>
  </si>
  <si>
    <t>23171900
23172190</t>
  </si>
  <si>
    <t>23171900
23172192</t>
  </si>
  <si>
    <t>23171900
23172193</t>
  </si>
  <si>
    <t>23171900
23172194</t>
  </si>
  <si>
    <t>23171900
23172195</t>
  </si>
  <si>
    <t>23171900
23172196</t>
  </si>
  <si>
    <t>23171900
23172197</t>
  </si>
  <si>
    <t>23171900
23172198</t>
  </si>
  <si>
    <t>23171900
23172199</t>
  </si>
  <si>
    <t>23171900
23172200</t>
  </si>
  <si>
    <t>23171900
23172201</t>
  </si>
  <si>
    <t>23171900
23172203</t>
  </si>
  <si>
    <t>23171900
23172204</t>
  </si>
  <si>
    <t>23171900
23172205</t>
  </si>
  <si>
    <t>23171900
23172206</t>
  </si>
  <si>
    <t>23171900
23172208</t>
  </si>
  <si>
    <t>23171900
23172210</t>
  </si>
  <si>
    <t>23171900
23172211</t>
  </si>
  <si>
    <t>23171900
23172212</t>
  </si>
  <si>
    <t>23171900
23172213</t>
  </si>
  <si>
    <t>23171900
23172214</t>
  </si>
  <si>
    <t>23171900
23172215</t>
  </si>
  <si>
    <t>23171900
23172216</t>
  </si>
  <si>
    <t>23171900
23172217</t>
  </si>
  <si>
    <t>23171900
23172218</t>
  </si>
  <si>
    <t>23171900
23172219</t>
  </si>
  <si>
    <t>23171900
23172220</t>
  </si>
  <si>
    <t>23171900
23172221</t>
  </si>
  <si>
    <t>23171900
23172222</t>
  </si>
  <si>
    <t>23171900
23172223</t>
  </si>
  <si>
    <t>23171900
23172224</t>
  </si>
  <si>
    <t>23171900
23172225</t>
  </si>
  <si>
    <t>23171900
23172280</t>
  </si>
  <si>
    <t>23171900
23172281</t>
  </si>
  <si>
    <t>23171900
23172282</t>
  </si>
  <si>
    <t>23171900
23172283</t>
  </si>
  <si>
    <t>23171900
23172284</t>
  </si>
  <si>
    <t>23171900
23172285</t>
  </si>
  <si>
    <t>23171900
23172286</t>
  </si>
  <si>
    <t>23171900
23172287</t>
  </si>
  <si>
    <t>23171900
23172288</t>
  </si>
  <si>
    <t>IBARRA DE MORALES ADRIANA DEL ROSARIO</t>
  </si>
  <si>
    <t>CARDOZA RAMIREZ CARLO CESAR</t>
  </si>
  <si>
    <t>PROGRAMA DE AGUA POTABLE Y SANEAMIENTO PARA EL DES</t>
  </si>
  <si>
    <t>SILVIA KARINA ARRUÉ GÓMEZ DE GARCÍA</t>
  </si>
  <si>
    <t>HERIBERTO PEREZ MELGAR</t>
  </si>
  <si>
    <t>MARIO ALBERTO  CASTRO CELADA</t>
  </si>
  <si>
    <t>EFRAIN  SEQUEBACH COS</t>
  </si>
  <si>
    <t>HÉCTOR SALOMÓN  VILLEGAS HERNÁNDEZ</t>
  </si>
  <si>
    <t>MARIO ROBERTO  LIQUE LÓPEZ</t>
  </si>
  <si>
    <t>FLAVIO  OSORIO COROY</t>
  </si>
  <si>
    <t>ROBERTO GÓMEZ GREGORIO</t>
  </si>
  <si>
    <t xml:space="preserve">SABINO MARIANO CIFUENTES ESCOBEDO </t>
  </si>
  <si>
    <t>CARLOS FRANCISCO VÁSQUEZ</t>
  </si>
  <si>
    <t>EDER WLADISLAO SACAP SIÁN</t>
  </si>
  <si>
    <t>ELIO ALONZO REYES MEJÍA</t>
  </si>
  <si>
    <t>ELVIS GIOVANNI CORADO CHÁVEZ</t>
  </si>
  <si>
    <t>FREDY PÉREZ PÉREZ</t>
  </si>
  <si>
    <t>GABINO RENÉ COLÓ LÓPEZ</t>
  </si>
  <si>
    <t>JONATHAN JOSÉ MORALES SALAZAR</t>
  </si>
  <si>
    <t>LEONEL DAVID  OCAÑA CORZO</t>
  </si>
  <si>
    <t>ROLANDO ANTONIO ABZÚN</t>
  </si>
  <si>
    <t>SARBELIO REYES CASTRO</t>
  </si>
  <si>
    <t>WILLIAM GEOVANY ALDANA VASQUEZ</t>
  </si>
  <si>
    <t>SERGIO VLADIMIR MOGOLLÓN ROBLES</t>
  </si>
  <si>
    <t>NELSON ENRIQUE CAJBON VELÁSQUEZ</t>
  </si>
  <si>
    <t>JONATHAN ROBERTO GUTIERREZ CAZANGA</t>
  </si>
  <si>
    <t>CARLOS ENRIQUE XOTOY BALAN</t>
  </si>
  <si>
    <t>PABLO  CAX PIRIR</t>
  </si>
  <si>
    <t>ANGELY XIOMARA RODRÍGUEZ MORALES</t>
  </si>
  <si>
    <t>RUBÉN CULAJAY HERNÁNDEZ</t>
  </si>
  <si>
    <t>ELISA AMANDA GATICA VALENZUELA</t>
  </si>
  <si>
    <t>VICTOR ANTONIO SOTO ALVARADO</t>
  </si>
  <si>
    <t>SERGIO RAUL FRANCO SAGASTUME</t>
  </si>
  <si>
    <t>HELIN IDANIA JIMÉNEZ MÉNDEZ</t>
  </si>
  <si>
    <t>KAROL SUSSANADARDÓN REYES</t>
  </si>
  <si>
    <t>JOSÉ MANUEL ACEVEDO RODRÍGUEZ</t>
  </si>
  <si>
    <t>JULIO ROLANDO PRADO CÁMBARA</t>
  </si>
  <si>
    <t>BERTA AIDA GONZÁLEZ ORELLANA</t>
  </si>
  <si>
    <t>MYRON AUGUSTO  COROMAC MIRANDA</t>
  </si>
  <si>
    <t>SAUL  CAMPOS POLANCO</t>
  </si>
  <si>
    <t>AMALIA FERNANDA ECHEVERRÍA LEMUS</t>
  </si>
  <si>
    <t>JUAN LUIS MARTÍNEZ DE LEÓN</t>
  </si>
  <si>
    <t>MARVIN JOSÉ MARÍA  FLORES MORALES</t>
  </si>
  <si>
    <t>JULIO ENRIQUE ESCOBAR FLORES</t>
  </si>
  <si>
    <t>VICTOR HUGO CAL AJÚ</t>
  </si>
  <si>
    <t>JUAN CARLOS AMADO GARZARO</t>
  </si>
  <si>
    <t>JOSÉ ROBERTO  SOSA JORDÁN</t>
  </si>
  <si>
    <t>DAVID ELISEO ESTRADA MÉNDEZ</t>
  </si>
  <si>
    <t>MAGDA EVELYN  GARZONA ALVAREZ</t>
  </si>
  <si>
    <t>EDMOND ALLAN KENNY XICOL BARRIENTOS</t>
  </si>
  <si>
    <t>JAIME EFRAIN CHAMAN</t>
  </si>
  <si>
    <t>BRENDA GUADALUPE  ALVARADO LÓPEZ</t>
  </si>
  <si>
    <t>REYNA ILEANA PINEDA MEDRANO DE MEDRANO</t>
  </si>
  <si>
    <t>LESLIE VIRGINIA RAMOS SABÁ</t>
  </si>
  <si>
    <t>MARCO ANTONIO GUZMÁN REYES</t>
  </si>
  <si>
    <t>VICTOR GIOVANI  ORELLANA CASTILLO</t>
  </si>
  <si>
    <t>MYNOR PAÚL CABRERA RODRÍGUEZ</t>
  </si>
  <si>
    <t>GERSON ESTUARDO OCHOA MORALES</t>
  </si>
  <si>
    <t>CARMEN EUGENIA DE LEÓN ESCOBAR</t>
  </si>
  <si>
    <t>JORGE HUGO  PONCE JAU</t>
  </si>
  <si>
    <t>LUIS AUDENCIO GUZMÁN VELÁSQUEZ</t>
  </si>
  <si>
    <t>JORGE ALEJANDRO  GARCIA RAMIREZ</t>
  </si>
  <si>
    <t>ALFREDO RICARDO SZARATA SAGASTUME</t>
  </si>
  <si>
    <t>BRYAN OTTONIEL MORALES LÓPEZ</t>
  </si>
  <si>
    <t>JOSÉ LUIS  RODAS PALACIOS</t>
  </si>
  <si>
    <t>OPERADOR DE MÁQUINA PERFORADORA</t>
  </si>
  <si>
    <t>OPERADOR Y MECANICO DE MAQUINA PERFORADORA</t>
  </si>
  <si>
    <t>TÉCNICO INVESTIGADOR</t>
  </si>
  <si>
    <t>TECNICO EN PERFORACION Y PRUEBAS DE BOMBEO</t>
  </si>
  <si>
    <t xml:space="preserve">TECNICO EN PERFORACION  </t>
  </si>
  <si>
    <t>TÉCNICO EN PERFORACIÓN</t>
  </si>
  <si>
    <t>ESPECIALISTA EN FORMULACION Y EVALUACION DE PROYECTOS</t>
  </si>
  <si>
    <t>ESPECIALISTA EN ESTUDIOS AMBIENTALES</t>
  </si>
  <si>
    <t>ESPECIALISTA EN SEGUIMIENTO Y EVALUACIÓN</t>
  </si>
  <si>
    <t>TÉCNICO EN ARCHIVO</t>
  </si>
  <si>
    <t>TÉCNICO EN SERVICIOS DE ALMACÉN</t>
  </si>
  <si>
    <t>PROFESIONAL EN SERVICIOS MEDICOS</t>
  </si>
  <si>
    <t>TECNICO EN ENFERMERIA</t>
  </si>
  <si>
    <t>ASISTENTE DE PROGRAMA</t>
  </si>
  <si>
    <t>TÉCNICO FINANCIERO</t>
  </si>
  <si>
    <t>ASESOR REGIONAL</t>
  </si>
  <si>
    <t>ASESOR DE PROYECTOS</t>
  </si>
  <si>
    <t>TÉCNICO EN PROMOCIÓN SOCIAL</t>
  </si>
  <si>
    <t>TÉCNICO EN GESTIÓN MUNICIPAL</t>
  </si>
  <si>
    <t>ASISTENTE TÉCNICO</t>
  </si>
  <si>
    <t>SUPERVISOR DE OBRAS</t>
  </si>
  <si>
    <t>TÉCNICO EN CALCULO</t>
  </si>
  <si>
    <t>EVALUADOR DE EXPEDIENTES DE PROYECTOS</t>
  </si>
  <si>
    <t>ASESOR FINANCIERO</t>
  </si>
  <si>
    <t>SUBDIRECCIÓN DE UNEPAR</t>
  </si>
  <si>
    <t>PROGRAMA PREINVERSION</t>
  </si>
  <si>
    <t>DIRECCION EJECUTIVA UNEPAR</t>
  </si>
  <si>
    <t>PROGRAMA DE DESARROLLO Y EJECUCION</t>
  </si>
  <si>
    <t>COORDINACIÓN DE OFICINAS REGIONALES</t>
  </si>
  <si>
    <t>UNIDAD DE PLANTAS DE TRATAMIENTO</t>
  </si>
  <si>
    <t>081</t>
  </si>
  <si>
    <t>GRACIELA ANALÍ  GARCÍA MEJÍA</t>
  </si>
  <si>
    <t>OTTO RAÚL  CARRERA RIVAS</t>
  </si>
  <si>
    <t>AURA PATRICIA  PÉREZ LÓPEZ</t>
  </si>
  <si>
    <t>ALGEDY ROCIO  CRUZ ARRIOLA</t>
  </si>
  <si>
    <t>JOSÉ FRANCISCO  ZURITA ECHEVERRÍA</t>
  </si>
  <si>
    <t>ERICK GUMERCINDO XICARÁ MEJÍA</t>
  </si>
  <si>
    <t>CINDY LORENA DE LEÓN TIZOL</t>
  </si>
  <si>
    <t>ANGELICA VIRGINIA DE LEÓN CRUZ</t>
  </si>
  <si>
    <t>EDWIN NEPTALY  MATÍAS MIRANDA</t>
  </si>
  <si>
    <t>CARLOS MANUEL  TEC CAAL</t>
  </si>
  <si>
    <t>MAIRA LORENA  DEL CID MIX</t>
  </si>
  <si>
    <t>LUIS RAMÓN  ORTÍZ CIFUENTES</t>
  </si>
  <si>
    <t>EDUARDO ALFONSO  CHACÓN LEMUS</t>
  </si>
  <si>
    <t>ARNOLDO DE JESÚS VÁSQUEZ GARCÍA</t>
  </si>
  <si>
    <t>CARLOS HUMBERTO  YAT CAÁL</t>
  </si>
  <si>
    <t>MANUEL DE JESÚS  XITUMUL JERÓNIMO</t>
  </si>
  <si>
    <t>HILDA  TOSCANO DE LEÓN</t>
  </si>
  <si>
    <t>RAUL FRANCISCO  GARCÍA LÓPEZ</t>
  </si>
  <si>
    <t>MARTA PATRICIA BARRIOS MOLINA</t>
  </si>
  <si>
    <t>OSCAR  SIERRA DÍAZ</t>
  </si>
  <si>
    <t>MARVIN ISAIAS MANUEL GARCÍA</t>
  </si>
  <si>
    <t>KARLA DESSIREE SANTIZO RODRÍGUEZ</t>
  </si>
  <si>
    <t>MARIO ROBERTO  PALOMO LEONARDO</t>
  </si>
  <si>
    <t>SECRETARIA EJECUTIVA</t>
  </si>
  <si>
    <t>CONSULTOR ASISTENTE CONTABLE</t>
  </si>
  <si>
    <t xml:space="preserve">ESPECIALISTA EN MONITOREO Y SEGUIMIENTO </t>
  </si>
  <si>
    <t>GERENTE DE PROYECTOS DE LA UNIDAD EJECUTORA DEL PROGRAMA EN EL ÁREA DE CHIXOY</t>
  </si>
  <si>
    <t>ESPECIALISTA DE SISTEMAS DE AGUA POTABLE DE LA OFICINA TERRITORIAL DE SAN MARCOS</t>
  </si>
  <si>
    <t>ESPECIALISTA DE ALCANTARILLADO SANITARIO Y PLANTAS DE TRATAMIENTO DE AGUAS RESIDUALES (PTAR), DE LA OFICINA TERRITORIAL DE SAN MARCOS</t>
  </si>
  <si>
    <t>CONSULTOR DE FORTALECIMIENTO MUNICIPAL MUNICIPAL PARA SEIS MUNICIPIOS DE SAN MARCOS</t>
  </si>
  <si>
    <t>CONSULTOR DE PROMOCION SOCIAL I, PARA PREINVERSION, EJECUCION Y SEGUIMIENTO, REGIONES III Y VI</t>
  </si>
  <si>
    <t>CONSULTOR DE PROMOCION SOCIAL III, PARA PREINVERSION, EJECUCION Y SEGUIMIENTO, REGIONES II, VII Y VIII</t>
  </si>
  <si>
    <t>Consultor de Promoción Social, Area de Chixoy, Alta y Baja Verapaz, Jalapa y Jutiapa, Regiones II y IV</t>
  </si>
  <si>
    <t>CONSULTOR DE PROMOCION SOCIAL II, PARA PREINVERSION, EJECUCION Y SEGUIMIENTO, REGIONES III Y VI</t>
  </si>
  <si>
    <t>TÉCNICO EN PROMOCIÓN SOCIAL, LOTE 1 y 3</t>
  </si>
  <si>
    <t>TÉCNICO EN PROMOCIÓN SOCIAL, LOTE 5 Y 7</t>
  </si>
  <si>
    <t>TÉCNICO EN PROMOCIÓN SOCIAL, LOTE 8A Y 8B</t>
  </si>
  <si>
    <t>TÉCNICO EN PROMOCIÓN SOCIAL, LOTE 9A</t>
  </si>
  <si>
    <t>TÉCNICO EN PROMOCIÓN SOCIAL, LOTE 4</t>
  </si>
  <si>
    <t>TÉCNICO EN PROMOCIÓN SOCIAL, LOTE 9B</t>
  </si>
  <si>
    <t>GERENTE DE PROYECTOS DE LA UNIDAD EJECUTORA DEL PROGRAMA EN EL ÁREA DE CHIQUIMULA, ALTA Y BAJA VERAPAZ</t>
  </si>
  <si>
    <t>CONSULTOR GRUPO 1, PROMOCION SOCIAL Y MEDIACION POLITICA PARA EL AREA DE CHICHOY, PANCUL Y LA CAMPAÑA, CHICAMAN, EL QUICHE</t>
  </si>
  <si>
    <t>CONSULTOS GRUPO 3, PROMOCION SOCIAL Y MEDIACION POLITICA PARA EL AREA DE CHIXOY: CHICRUZ Y PATZULUP, CUBULCO, BAJA VERAPAZ</t>
  </si>
  <si>
    <t>24989191</t>
  </si>
  <si>
    <t>FEBRERO 2019</t>
  </si>
  <si>
    <t>cpalencia@infom.gob.gt</t>
  </si>
  <si>
    <t>MARZO 2019</t>
  </si>
  <si>
    <t>DÍAZ CASTAÑEDA YONATHAN SMAILIE</t>
  </si>
  <si>
    <t>MORALES MORÁN LOURDES CRISTINA</t>
  </si>
  <si>
    <t xml:space="preserve">RECINOS CANO ANA ELIZABETH </t>
  </si>
  <si>
    <t xml:space="preserve">VILLATORO MARTÍNEZ DÉLMAR MISAEL </t>
  </si>
  <si>
    <t>Investigador Especializado en Estudios Hidrogeológicos</t>
  </si>
  <si>
    <t>PROGRAMA DE AGUA POTABLE Y SANEAMIENTO PARA EL DESARROLLO HUMANO</t>
  </si>
  <si>
    <t>TECNICO EN PERFORACION</t>
  </si>
  <si>
    <t>ASESOR DE FORTALECIMIENTO INSTITUCIONAL</t>
  </si>
  <si>
    <t>EXPERTO EN COMUNICACIÓN</t>
  </si>
  <si>
    <t>ASESOR DE CUMPLIMIENTO INSTITUCIONAL DE GOBIERNO ABIERTO</t>
  </si>
  <si>
    <t>ASESOR EN GESTION SOCIO LEGAL</t>
  </si>
  <si>
    <t>CONSULTOR DESARROLLO ORGANIZACIONAL</t>
  </si>
  <si>
    <t>GESTION SOCIAL UNEPAR</t>
  </si>
  <si>
    <t>INVENTARIOS</t>
  </si>
  <si>
    <t>ESPECIALISTA EN MONITOREO Y SEGUIMIENTO </t>
  </si>
  <si>
    <t>CONSULTOR PARA LA IMPLEMENTACION DE UN SISTEMA DE ARCHIVO DE LOS EXPEDIENTES DEL PROGRAMA</t>
  </si>
  <si>
    <t>VICKY DINORA CABRERA BEKKER</t>
  </si>
  <si>
    <t>CLAUDIA MARIA ARANGO GALÁN</t>
  </si>
  <si>
    <t>MANDATARIA JUDICIAL</t>
  </si>
  <si>
    <t>CISNEROS CASTILLO WENDY DE LOS ANGELES</t>
  </si>
  <si>
    <t>BLANCO DE LOS SANTOS XIOMARA</t>
  </si>
  <si>
    <t xml:space="preserve">GIRÓN CANO DE TOBAR ELIZETH </t>
  </si>
  <si>
    <t>LEMUS GALÁN JOSÉ ARTURO</t>
  </si>
  <si>
    <t>MAGAÑA DÍAZ CHRISTIAN ARTURO</t>
  </si>
  <si>
    <t>COORDINADORA PRÉSTAMO JBIC GT-P5</t>
  </si>
  <si>
    <t>ABRIL 2019</t>
  </si>
  <si>
    <t>CARLOS HUMBERTO GUZMAN VÁSQUEZ</t>
  </si>
  <si>
    <t>JOSÉ MIGUEL DELGADO JIMÉNEZ</t>
  </si>
  <si>
    <t>OSCAR RAUL MONZÓN DÍAZ</t>
  </si>
  <si>
    <t>DIEGO ALEJANDRO GARCÍA VILLAGRÁN</t>
  </si>
  <si>
    <t>JONATHAN JOSUÉ ALVARADO DE LEÓN</t>
  </si>
  <si>
    <t>CARLOS JOSÉ MENCOS BOLAÑOS</t>
  </si>
  <si>
    <t>LUIS ENRIQUE LÓPEZ CASTRO</t>
  </si>
  <si>
    <t>EFRAIN SEQUEBACH COS</t>
  </si>
  <si>
    <t>HÉCTOR SALOMÓN VILLEGAS HERNÁNDEZ</t>
  </si>
  <si>
    <t>MARIO ROBERTO LIQUE LÓPEZ</t>
  </si>
  <si>
    <t>FLAVIO OSORIO COROY</t>
  </si>
  <si>
    <t>SABINO MARIANO CIFUENTES ESCOBEDO</t>
  </si>
  <si>
    <t>LEONEL DAVID OCAÑA CORZO</t>
  </si>
  <si>
    <t>PABLO CAX PIRIR</t>
  </si>
  <si>
    <t>KAROL SUSSANA DARDÓN REYES</t>
  </si>
  <si>
    <t>MYRON AUGUSTO COROMAC MIRANDA</t>
  </si>
  <si>
    <t>SAUL CAMPOS POLANCO</t>
  </si>
  <si>
    <t>MARVIN JOSÉ MARÍA FLORES MORALES</t>
  </si>
  <si>
    <t>JOSÉ ROBERTO SOSA JORDÁN</t>
  </si>
  <si>
    <t>MAGDA EVELYN GARZONA ALVAREZ</t>
  </si>
  <si>
    <t>BRENDA GUADALUPE ALVARADO LÓPEZ</t>
  </si>
  <si>
    <t>VICTOR GIOVANI ORELLANA CASTILLO</t>
  </si>
  <si>
    <t>JORGE HUGO PONCE JAU</t>
  </si>
  <si>
    <t>JORGE ALEJANDRO GARCIA RAMIREZ</t>
  </si>
  <si>
    <t>JOSÉ LUIS RODAS PALACIOS</t>
  </si>
  <si>
    <t>ANASILVIA DÍAZ ORELLANA</t>
  </si>
  <si>
    <t>MÓNICA JOSÉ GORDILLO CERVANTES</t>
  </si>
  <si>
    <t>ZOE CAROLINA ALVAREZ RIVAS DE HERNÁNDEZ</t>
  </si>
  <si>
    <t>ELMER EDUARDO MORAN LORETO</t>
  </si>
  <si>
    <t>JORGE AMILCAR DE LEÓN QUEZADA</t>
  </si>
  <si>
    <t>SIGRID JANNELLE SÁNCHEZ HERRERA</t>
  </si>
  <si>
    <t>LUIS FERNANDO ASENCIO TISTA</t>
  </si>
  <si>
    <t>GEOLDIE NICOLE BRAHAM CUTFORTH</t>
  </si>
  <si>
    <t>JOSÉ ANGEL ERNESTO BARRERA JUÁREZ</t>
  </si>
  <si>
    <t>JULIO ROBERTO MARROQUIN GONZÁLEZ</t>
  </si>
  <si>
    <t>SONIA MARIBEL REYES PÉREZ</t>
  </si>
  <si>
    <t>IVÁN ESTUARDO HERRERA LEAL</t>
  </si>
  <si>
    <t>KATHERINE ROXANA VELÁSQUEZ URRUTIA</t>
  </si>
  <si>
    <t>EDGAR ANDRES VARGAS GUDIEL</t>
  </si>
  <si>
    <t>JHOSELLEEN IVETH REYES RUANO</t>
  </si>
  <si>
    <t>MARÍA GABRIELA MÉNDEZ PENSAMIENTO DE MORENO</t>
  </si>
  <si>
    <t>CÉSAR OMAR HERNÁNDEZ GARCÍA</t>
  </si>
  <si>
    <t>JILMER OKELÍ GARCÍA TEJADA</t>
  </si>
  <si>
    <t>NELSON SAUL GIBBS GARCÍA</t>
  </si>
  <si>
    <t>LESLI ANDREA GUEVARA GUTIERREZ</t>
  </si>
  <si>
    <t>ELIZABETH NICTÉ PAZ PINEDA</t>
  </si>
  <si>
    <t>FERNANDA NOHEMÍ JUMIQUE GARCÍA</t>
  </si>
  <si>
    <t>JORGE VINICIO GONZÁLEZ MARTIN</t>
  </si>
  <si>
    <t>CÉSAR AMILCAR ALFARO PAIZ</t>
  </si>
  <si>
    <t>PAULO ANDRÉS GALINDO DE LEÓN</t>
  </si>
  <si>
    <t>TÉCNICO OPERADOR ADMINISTRATIVO</t>
  </si>
  <si>
    <t>ASESOR INSTITUCIONAL</t>
  </si>
  <si>
    <t>TÉCNICO ADMINISTRATIVO</t>
  </si>
  <si>
    <t>TÉCNICO EN SERVICIOS DE ADMINISTRACIÓN, OPERACIÓN Y MANTENIMIENTO</t>
  </si>
  <si>
    <t>02/011/2017</t>
  </si>
  <si>
    <t>11/08/2017</t>
  </si>
  <si>
    <t>GRACIELA ANALÍ GARCÍA MEJÍA</t>
  </si>
  <si>
    <t>OTTO RAÚL CARRERA RIVAS</t>
  </si>
  <si>
    <t>AURA PATRICIA  PÉREZ LÓPEZ</t>
  </si>
  <si>
    <t>ALGEDY ROCIO  CRUZ ARRIOLA</t>
  </si>
  <si>
    <t>JOSÉ FRANCISCO  ZURITA ECHEVERRÍA</t>
  </si>
  <si>
    <t>EDWIN NEPTALY  MATÍAS MIRANDA</t>
  </si>
  <si>
    <t>CARLOS MANUEL  TEC CAAL</t>
  </si>
  <si>
    <t>MAIRA LORENA  DEL CID MIX</t>
  </si>
  <si>
    <t>LUIS RAMÓN  ORTÍZ CIFUENTES</t>
  </si>
  <si>
    <t>EDUARDO ALFONSO  CHACÓN LEMUS</t>
  </si>
  <si>
    <t>CARLOS HUMBERTO  YAT CAÁL</t>
  </si>
  <si>
    <t>MANUEL DE JESÚS  XITUMUL JERÓNIMO</t>
  </si>
  <si>
    <t>HILDA  TOSCANO DE LEÓN</t>
  </si>
  <si>
    <t>RAUL FRANCISCO  GARCÍA LÓPEZ</t>
  </si>
  <si>
    <t>OSCAR  SIERRA DÍAZ</t>
  </si>
  <si>
    <t>LUIS PEDRO GÓMEZ KELER</t>
  </si>
  <si>
    <t>OTONIEL DE JESÚS GUERRA MARTÍNEZ</t>
  </si>
  <si>
    <t>OSCAR DE JESÚS GUZMAN ROMAN</t>
  </si>
  <si>
    <t>CONSULTOR DE PROMOCIÓN SOCIAL, AREA DE CHIXOY, ALTA Y BAJA VERAPAZ, JALAPA Y JUTIAPA, REGIONES II Y IV</t>
  </si>
  <si>
    <t>TÉCNICO EN PROMOCIÓN SOCIAL, LOTE 1 Y 3</t>
  </si>
  <si>
    <t>TÉCNICO DE PROMOCIÓN SOCIAL, LOTES 2 Y 6, CAMOTÁN, JOCOTÁN Y SAN JUAN ERMITA</t>
  </si>
  <si>
    <t>MONITOR DE OBRAS</t>
  </si>
  <si>
    <t>SUPERVISOR DE OBRA</t>
  </si>
  <si>
    <t>ESPECIALISTA EN ADQUISICIONES</t>
  </si>
  <si>
    <t>ANALISTA EN GESTIÓN DE COMPRAS</t>
  </si>
  <si>
    <t>SUPERVISOR EN PROYECTOS DE AGUA POTABLE Y SANEAMIE</t>
  </si>
  <si>
    <t>AUXILIAR EN GESTIÓN DE PROYECTOS</t>
  </si>
  <si>
    <t>SUPERVISOR EN GESTIÓN SOCIO LEGAL</t>
  </si>
  <si>
    <t>SECRETARIA DE JUNTA DIRECTIVA</t>
  </si>
  <si>
    <t>ENCARGADO DE TESORERIA</t>
  </si>
  <si>
    <t>ESPECIALISTA EN TOPOGRAFÍA</t>
  </si>
  <si>
    <t>SECRETARIA DE DIRECCIÓN GENERAL</t>
  </si>
  <si>
    <t>DIRECTOR GENERAL DE UNEPAR</t>
  </si>
  <si>
    <t>ENCARGADO DE BODEGA</t>
  </si>
  <si>
    <t>AUDITOR</t>
  </si>
  <si>
    <t>TÉCNICO EN PERFORACIÓN Y MANTENIMIENTO</t>
  </si>
  <si>
    <t>AUXILIAR PRESUPUESTARIO</t>
  </si>
  <si>
    <t>SUPERVISOR TÉCNICO DE TESORERÍA I</t>
  </si>
  <si>
    <t>SUPERVISOR EN PLANIFICACIÓN Y EJECUCIÓN DE PROYECT</t>
  </si>
  <si>
    <t>SUPERVISOR FINANCIERO I</t>
  </si>
  <si>
    <t>AUXILIAR DE INVENTARIOS</t>
  </si>
  <si>
    <t>AUDITOR I</t>
  </si>
  <si>
    <t>ESP.EN GESTION SOCIAL Y FORTA. MUNI</t>
  </si>
  <si>
    <t>SUPERVISOR TÉCNICO DE EJECUCIÓN PRESUP. I</t>
  </si>
  <si>
    <t>ENCARGADO LEGAL</t>
  </si>
  <si>
    <t>AUXILIAR DE NÓMINAS</t>
  </si>
  <si>
    <t>ENCARGADO DE CONTABILIDAD (EJECUCIÓN PRESUPUESTARI</t>
  </si>
  <si>
    <t>CONSERJE I</t>
  </si>
  <si>
    <t>ENCARGADO DE INVENTARIOS</t>
  </si>
  <si>
    <t>INGENIERO I</t>
  </si>
  <si>
    <t>PILOTO DE DIRECCIÓN GENERAL</t>
  </si>
  <si>
    <t>SUBDIRECTOR DE PROGRAMA</t>
  </si>
  <si>
    <t>ESPECIALISTA EN INFRAESTRUCTURA</t>
  </si>
  <si>
    <t>AUXILIAR EN PERFORACIÓN Y MANTENIMIENTO</t>
  </si>
  <si>
    <t>SUPERVISOR EN ADMINISTRACIÓN Y OPERACIÓN  DE PROYE</t>
  </si>
  <si>
    <t>ENCARGADO DE PROGRAMACION PRESUPUESTARIA</t>
  </si>
  <si>
    <t>DIRECTOR EJECUTIVO DE PROGRAMA</t>
  </si>
  <si>
    <t>SUPERVISOR LEGAL</t>
  </si>
  <si>
    <t>AUXILIAR DE PRESTACIONES</t>
  </si>
  <si>
    <t>SUPERVISOR TÉCNICO DE COMPRAS</t>
  </si>
  <si>
    <t>ASISTENTE DE DIRECCIÓN GENERAL</t>
  </si>
  <si>
    <t>ESPECIALISTA  FINANCIERO</t>
  </si>
  <si>
    <t>COORDINADOR FINANCIERO</t>
  </si>
  <si>
    <t>SUPERVISOR DE OBRAS EN PROCESO</t>
  </si>
  <si>
    <t>SUPERVISOR DE PLANIFICACIÓN</t>
  </si>
  <si>
    <t>PILOTO I</t>
  </si>
  <si>
    <t>ANALISTA EN GESTIÓN DE PROYECTOS</t>
  </si>
  <si>
    <t>TECNICO DE PROYECTOS</t>
  </si>
  <si>
    <t>ENCARGADO DE ALMACEN E INVENTARIO</t>
  </si>
  <si>
    <t>SUPERVISOR TÉCNICO DE CONTABILIDAD I</t>
  </si>
  <si>
    <t>INVESTIGADOR ESPECIALIZADO EN ESTUDIOS HIDROGEOLÓGICOS</t>
  </si>
  <si>
    <t>SANDRA ELIZABETH GODOY HERNÁNDEZ DE MAZARIEGOS</t>
  </si>
  <si>
    <t>ASESOR LABORAL</t>
  </si>
  <si>
    <t>GRACIELA ANALÍ  GARCÍA MEJÍA</t>
  </si>
  <si>
    <t>OTTO RAÚL  CARRERA RIVAS</t>
  </si>
  <si>
    <t>MAYO 2019</t>
  </si>
  <si>
    <t>Puesto Minuscula</t>
  </si>
  <si>
    <t>PATRICIO ARMANDO MEJÍA SAPÓN</t>
  </si>
  <si>
    <t>Supervisor Financiero</t>
  </si>
  <si>
    <t>ANA BERNARDETH LAPARRA RIVERA</t>
  </si>
  <si>
    <t>JACKELINE JEANNETTE SAJMOLÓ RUIZ</t>
  </si>
  <si>
    <t>JOSÉ JAIME ROQUEL IXCOL</t>
  </si>
  <si>
    <t>SAMUEL ALEJANDRO VELÁSQUEZ RAMÍREZ</t>
  </si>
  <si>
    <t>ESPECIALISTA  EN FORMULACIÓN Y EVALUACIÓN DE PROYECTOS</t>
  </si>
  <si>
    <t>DIRECCION y COORDINACIÓN</t>
  </si>
  <si>
    <t>ANDREA ISABEL LÓPEZ MOLINO</t>
  </si>
  <si>
    <t>EDGAR MARINELI RUBIO</t>
  </si>
  <si>
    <t>DIBUJANTE DE OBRAS VIALES</t>
  </si>
  <si>
    <t>DORIAN RENÉ GÓMEZ GONZÁLEZ</t>
  </si>
  <si>
    <t>JUAN BORMAN EMANUEL LÓPEZ RIVERA</t>
  </si>
  <si>
    <t>PROGRAMA DE PREINVERSION</t>
  </si>
  <si>
    <t>AGUSTIN VELASCO SERGIO CESAR</t>
  </si>
  <si>
    <t>CAP MUCIA FLORENTIN</t>
  </si>
  <si>
    <t>CHUY OTZOY JUAN GABRIEL</t>
  </si>
  <si>
    <t>CORADO Y CORADO MARCOS</t>
  </si>
  <si>
    <t>FLORES CHAVAJAY MAURICIO ALBERTO</t>
  </si>
  <si>
    <t>FRANCO XITUMUL UBALDO</t>
  </si>
  <si>
    <t>LOCH IXTUC MARCO TULIO</t>
  </si>
  <si>
    <t>LOPEZ GOMEZ FERNANDO JOSE</t>
  </si>
  <si>
    <t>MATZAR  DIEGO PENELEU</t>
  </si>
  <si>
    <t>ISRAEL CANDIDO DE PAZ</t>
  </si>
  <si>
    <t>ICO  REGINALDO</t>
  </si>
  <si>
    <t>LEM MORAN FLAVIANO FLORO</t>
  </si>
  <si>
    <t>XO  ELIAS</t>
  </si>
  <si>
    <t>XO OXOM RONY ALEXANDER</t>
  </si>
  <si>
    <t>ALBAÑIL II</t>
  </si>
  <si>
    <t>DESARROLLO Y EJECUCION</t>
  </si>
  <si>
    <t>ESTRADA SILVA DE OROZCO ROSA MARIA</t>
  </si>
  <si>
    <t xml:space="preserve">ERICASTILLA MEJÍA ELDY LORENA SHISSELLE </t>
  </si>
  <si>
    <t xml:space="preserve">JURADO CASTELLANOS ROLANDO RENÉ </t>
  </si>
  <si>
    <t xml:space="preserve">MEJÍA SAPÓN PATRICIO ARMANDO 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</si>
  <si>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</si>
  <si>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</si>
  <si>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</si>
  <si>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</si>
  <si>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Encargado de Contabilidad (Ejecución Presupuestaria)</t>
  </si>
  <si>
    <t>JUNIO 2019</t>
  </si>
  <si>
    <t>ALVARADO DUBON BENJAMIN ROCAEL</t>
  </si>
  <si>
    <t>GOMEZ MATIAS MICKEY ALBERTINI</t>
  </si>
  <si>
    <t>GONZALEZ CANAHUI EVELYN CONSUELO</t>
  </si>
  <si>
    <t>OZORIO RAMIRO CERMEÑO</t>
  </si>
  <si>
    <t>XO OXOM ELIAS JOSUE</t>
  </si>
  <si>
    <t>AUXILIAR MISCELÁNEO</t>
  </si>
  <si>
    <t>ALEJANDRO JOSÉ CÓBAR ARRAZOLA</t>
  </si>
  <si>
    <t>ALEJANDRO SEBASTIÁN MACARIO ALGUA</t>
  </si>
  <si>
    <t>ANA BERNARDETH LAPARRA RIVERA</t>
  </si>
  <si>
    <t>CESAR AMILCAR ALFARO PAIZ</t>
  </si>
  <si>
    <t>EDGAR ANTONIO  DUARTE ESCOBAR</t>
  </si>
  <si>
    <t>ELMER EDUARDO  MORAN LORETO</t>
  </si>
  <si>
    <t>ENRIQUE COSSICH MÉRIDA</t>
  </si>
  <si>
    <t>FERNANDA NOHEMÍ JUMIQUÉ GARCÍA</t>
  </si>
  <si>
    <t>HAE SOO CHONG ESTRADA</t>
  </si>
  <si>
    <t>JILMER OKELÍ  GARCÍA TEJADA</t>
  </si>
  <si>
    <t>JUAN ANTONIO MONTOYA FLORES</t>
  </si>
  <si>
    <t>MANFREDO RANIER CORADO ESQUIVEL</t>
  </si>
  <si>
    <t>MARCO TULIO RIZO HERNÁNDEZ</t>
  </si>
  <si>
    <t>MARÍA DEL PILAR RIVERA CASTELLANOS</t>
  </si>
  <si>
    <t>MAXIMILIANO  VIRULA</t>
  </si>
  <si>
    <t>OTTO EFRAIN ORDÓÑEZ LÓPEZ</t>
  </si>
  <si>
    <t>PAULO ANDRES GALINDO DE LEON</t>
  </si>
  <si>
    <t>PEDRO ANIBAL ISALES LÓPEZ</t>
  </si>
  <si>
    <t>RIGOBERTO REYES MEJÍA</t>
  </si>
  <si>
    <t>ASESOR INTERINSTITUCIONAL</t>
  </si>
  <si>
    <t xml:space="preserve">EXPERTO EN COMUNICACIÓN </t>
  </si>
  <si>
    <t xml:space="preserve">ASESOR LABORAL </t>
  </si>
  <si>
    <t>ASESOR DE FORTALECIMIENTO TECNOLÓGICO</t>
  </si>
  <si>
    <t>TECNICO EN SERVICIOS  DE ADMINISTRACION, OPERACION Y MANTENIMIENTO</t>
  </si>
  <si>
    <t>UNIDAD DE INFORMACIÓN PÚBLICA</t>
  </si>
  <si>
    <t>iaguilar@infom.gob.gt</t>
  </si>
  <si>
    <t>caguilar@infom.gob.gt</t>
  </si>
  <si>
    <t>bajpop@infom.gob.gt</t>
  </si>
  <si>
    <t>maju@infom.gob.gt</t>
  </si>
  <si>
    <t>lalarcon@infom.gob.gt</t>
  </si>
  <si>
    <t>darevalo@infom.gob.gt</t>
  </si>
  <si>
    <t>oarias@infom.gob.gt</t>
  </si>
  <si>
    <t>carias@infom.gob.gt</t>
  </si>
  <si>
    <t>carriola@infom.gob.gt</t>
  </si>
  <si>
    <t>mcabrera@infom.gob.gt</t>
  </si>
  <si>
    <t>rcastellon@infom.gob.gt</t>
  </si>
  <si>
    <t>mnajera@infom.gob.gt</t>
  </si>
  <si>
    <t>fchacon@infom.gob.gt</t>
  </si>
  <si>
    <t>gedeleon@infom.gob.gt</t>
  </si>
  <si>
    <t>eericastilla@infom.gob.gt</t>
  </si>
  <si>
    <t>nescobar@infom.gob.gt</t>
  </si>
  <si>
    <t>aescobar@infom.gob.gt</t>
  </si>
  <si>
    <t>kespinoza@infom.gob.gt</t>
  </si>
  <si>
    <t>mestrada@infom.gob.gt</t>
  </si>
  <si>
    <t>sflores@infom.gob.gt</t>
  </si>
  <si>
    <t>efuentes@infom.gob.gt</t>
  </si>
  <si>
    <t>efgarcia@infom.gob.gt</t>
  </si>
  <si>
    <t>egarcia@infom.gob.gt</t>
  </si>
  <si>
    <t>ngonzalez@infom.gob.gt</t>
  </si>
  <si>
    <t>gguerra@infom.gob.gt</t>
  </si>
  <si>
    <t>aibarra@infom.gob.gt</t>
  </si>
  <si>
    <t>rjurado@infom.gob.gt</t>
  </si>
  <si>
    <t>alemus@infom.gob.gt</t>
  </si>
  <si>
    <t>jalemus@infom.gob.gt</t>
  </si>
  <si>
    <t>mmejia@infom.gob.gt</t>
  </si>
  <si>
    <t>dilopez@infom.gob.gt</t>
  </si>
  <si>
    <t>clopez@infom.gob.gt</t>
  </si>
  <si>
    <t>cmagana@infom.gob.gt</t>
  </si>
  <si>
    <t>omancio@infom.gob.gt</t>
  </si>
  <si>
    <t>jmarroquin@infom.gob.gt</t>
  </si>
  <si>
    <t>smazariegos@infom.gob.gt</t>
  </si>
  <si>
    <t>jmontenegro@infom.gob.gt</t>
  </si>
  <si>
    <t>lmorales@infom.gob.gt</t>
  </si>
  <si>
    <t>lemorales@infom.gob.gt</t>
  </si>
  <si>
    <t>jmurga@infom.gob.gt</t>
  </si>
  <si>
    <t>pochoa@infom.gob.gt</t>
  </si>
  <si>
    <t>kordonez@infom.gob.gt</t>
  </si>
  <si>
    <t>movalle@infom.gob.gt</t>
  </si>
  <si>
    <t>dpacay@infom.gob.gt</t>
  </si>
  <si>
    <t>vperalta@infom.gob.gt</t>
  </si>
  <si>
    <t>jperez@infom.gob.gt</t>
  </si>
  <si>
    <t>jportillo@infom.gob.gt</t>
  </si>
  <si>
    <t>oramirez@infom.gob.gt</t>
  </si>
  <si>
    <t>mramirez@infom.gob.gt</t>
  </si>
  <si>
    <t>arecinos@infom.gob.gt</t>
  </si>
  <si>
    <t>wreyes@infom.gob.gt</t>
  </si>
  <si>
    <t>grivera@infom.gob.gt</t>
  </si>
  <si>
    <t>irivera@infom.gob.gt</t>
  </si>
  <si>
    <t>arodriguez@infom.gob.gt</t>
  </si>
  <si>
    <t>msincal@infom.gob.gt</t>
  </si>
  <si>
    <t>msoberanis@infom.gob.gt</t>
  </si>
  <si>
    <t>msoto@infom.gob.gt</t>
  </si>
  <si>
    <t>atoledo@infom.gob.gt</t>
  </si>
  <si>
    <t>mtzoc@infom.gob.gt</t>
  </si>
  <si>
    <t>aupun@infom.gob.gt</t>
  </si>
  <si>
    <t>cbolanos@infom.gob.gt</t>
  </si>
  <si>
    <t>kvelasquez@infom.gob.gt</t>
  </si>
  <si>
    <t>ezamora@infom.gob.gt</t>
  </si>
  <si>
    <t>Columna2</t>
  </si>
  <si>
    <t>Julio 2019</t>
  </si>
  <si>
    <t>SUB-DIRECTOR ASISTENCIA FINANCIERA</t>
  </si>
  <si>
    <t>SUB-DIRECTOR ASESORIA ADMINISTRATIVA Y FINANCIERA</t>
  </si>
  <si>
    <t>CASTELLANOS COLINDRES EVELYN NATALY</t>
  </si>
  <si>
    <t>GUERRA GONZÁLEZ GUADALUPE DEL ROSARIO</t>
  </si>
  <si>
    <t>LÓPEZ MILLA LUIS OVIDIO</t>
  </si>
  <si>
    <t>RUIZ REYES MARIA ALEJANDRA</t>
  </si>
  <si>
    <t>VARGAS GUDIEL EDGAR ANDRÉS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</si>
  <si>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</si>
  <si>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</si>
  <si>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</si>
  <si>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</si>
  <si>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GESTOR EN PERFORACIÓN Y  MANTENIMIENTO</t>
  </si>
  <si>
    <t>ENCARGADO DE CONTABILIDAD (EJECUCIÓN PRESUPUESTARIA)</t>
  </si>
  <si>
    <t>SUPERVISOR TÉCNICO DE CONTABILIDAD</t>
  </si>
  <si>
    <t>SUPERVISOR FINANCIERO</t>
  </si>
  <si>
    <t>ARI ISAAC GARCIA ESCOBAR</t>
  </si>
  <si>
    <t>EDGAR ANTONIO DUARTE ESCOBAR</t>
  </si>
  <si>
    <t>IGNACIO JAVIER FARRERA MARIOTA</t>
  </si>
  <si>
    <t>MARIANNE MICHELE CASTILLO MONTERROSO</t>
  </si>
  <si>
    <t>MAXIMILIANO VIRULA</t>
  </si>
  <si>
    <t>ASESOR</t>
  </si>
  <si>
    <t>TECNICO EN SERVICIOS DE ADMINISTRACION, OPERACION Y MANTENIMIENTO</t>
  </si>
  <si>
    <t>EDY GIOVANNI ROSALES AYALA</t>
  </si>
  <si>
    <t>MARIA DEL ROCIO CLEAVES</t>
  </si>
  <si>
    <t>CONSULTOR PARA EL ASEGURAMIENTO DE LOS PROCEDIMIENTOS DE CONTROL INTERNO DEL PROGRAMA</t>
  </si>
  <si>
    <t>ASISTENTE ADMINISTRATIVO PARA LA AREAS DE ADQUISICIONES, LEGAL Y MONITOREO DEL PROGRAMA</t>
  </si>
  <si>
    <t>ASESOR EN EJECUCION DEL PROGRAMA</t>
  </si>
  <si>
    <t>MIGUEL ESTUARDO ARGUETA GIRÓN</t>
  </si>
  <si>
    <t>MANDATARIO JUDICIAL</t>
  </si>
  <si>
    <t>BLANCO DE LOS SANTOS, XIOMARA</t>
  </si>
  <si>
    <t>CISNEROS CASTILLO, WENDY DE LOS ANGELES</t>
  </si>
  <si>
    <t>ESTRADA SILVA DE OROZCO, ROSA MARIA</t>
  </si>
  <si>
    <t>GIRON CANO, MAYRA ELIZETH</t>
  </si>
  <si>
    <t>DIRECCIÓN DE UNEPAR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</si>
</sst>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3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14" fontId="3" fillId="2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/>
    </xf>
    <xf numFmtId="0" fontId="1" fillId="8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14" fontId="3" fillId="2" borderId="2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 wrapText="1"/>
    </xf>
    <xf numFmtId="14" fontId="3" fillId="4" borderId="2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0" fontId="3" fillId="3" borderId="0" xfId="0" applyNumberFormat="1" applyFont="1" applyFill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1" fillId="6" borderId="0" xfId="0" applyFont="1" applyFill="1" applyAlignment="1">
      <alignment horizontal="center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52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left/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ol%20contratos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ownloads/Contratos%202019%20UNEPAR%20%201%20gru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ACTIVOS"/>
      <sheetName val="listado de noviembre"/>
      <sheetName val="SOLO 201"/>
      <sheetName val="Profesiones"/>
      <sheetName val="Datos"/>
      <sheetName val="UBIC_FUN"/>
      <sheetName val="puestos"/>
      <sheetName val="vencen julio"/>
      <sheetName val="VACANTES"/>
      <sheetName val="vencen agosto"/>
      <sheetName val="vencen septiembre"/>
      <sheetName val="vencen octubre"/>
      <sheetName val="vencen en noviembre"/>
      <sheetName val="Inventarios"/>
      <sheetName val="Hoja3"/>
      <sheetName val="Hoja4"/>
      <sheetName val="Hoja7"/>
      <sheetName val="Hoja5"/>
      <sheetName val="Hoja6"/>
      <sheetName val="Hoja2"/>
      <sheetName val="Hoja15"/>
      <sheetName val="Hoja16"/>
      <sheetName val="Hoja12"/>
      <sheetName val="Hoja9"/>
      <sheetName val="Control contratos 2018 (1)"/>
      <sheetName val="agosto"/>
      <sheetName val="agosto 1"/>
      <sheetName val="vencen noviembre"/>
      <sheetName val="renglón 029,081 y subgrupo 18"/>
      <sheetName val="renglon 081"/>
      <sheetName val="Deisi ger"/>
      <sheetName val="vencen diciembre"/>
      <sheetName val="Hoja8"/>
      <sheetName val="GAF"/>
      <sheetName val="VENCEN MAYO"/>
      <sheetName val="walder"/>
      <sheetName val="Hoja17"/>
      <sheetName val="Hoja19"/>
      <sheetName val="Hoja13"/>
      <sheetName val="Hoja14"/>
      <sheetName val="Hoja11"/>
      <sheetName val="Hoja10"/>
      <sheetName val="Hoja1"/>
      <sheetName val="Informática"/>
      <sheetName val="188"/>
      <sheetName val="vencen abril"/>
      <sheetName val="NUEVO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 UNEPAR "/>
      <sheetName val="Hoja1"/>
      <sheetName val="Datos"/>
      <sheetName val="Contratos 2019 UNEPAR  1 grupo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2" name="Tabla2" displayName="Tabla2" ref="B3:J473" totalsRowShown="0" headerRowDxfId="51" dataDxfId="50">
  <autoFilter ref="B3:J473"/>
  <tableColumns count="9">
    <tableColumn id="1" name="Nombre" dataDxfId="49"/>
    <tableColumn id="2" name="Renglón" dataDxfId="48"/>
    <tableColumn id="3" name="Puesto" dataDxfId="47"/>
    <tableColumn id="8" name="Columna1" dataDxfId="46"/>
    <tableColumn id="4" name="Ubicación" dataDxfId="45"/>
    <tableColumn id="5" name="Fecha de Ingreso" dataDxfId="44"/>
    <tableColumn id="6" name="Telefono" dataDxfId="43"/>
    <tableColumn id="7" name="Correo" dataDxfId="42"/>
    <tableColumn id="9" name="Columna2" dataDxfId="41">
      <calculatedColumnFormula>VLOOKUP(Tabla2[[#This Row],[Nombre]],Junio!$B$270:$I$362,8,FALSE)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B3:J556" totalsRowShown="0" headerRowDxfId="40" dataDxfId="39">
  <autoFilter ref="B3:J556"/>
  <tableColumns count="9">
    <tableColumn id="1" name="Nombre" dataDxfId="38"/>
    <tableColumn id="2" name="Renglón" dataDxfId="37"/>
    <tableColumn id="3" name="Puesto" dataDxfId="36"/>
    <tableColumn id="8" name="Columna1" dataDxfId="35"/>
    <tableColumn id="4" name="Ubicación" dataDxfId="34"/>
    <tableColumn id="5" name="Fecha de Ingreso" dataDxfId="33"/>
    <tableColumn id="6" name="Telefono" dataDxfId="32"/>
    <tableColumn id="7" name="Correo" dataDxfId="31"/>
    <tableColumn id="9" name="Columna2" dataDxfId="30">
      <calculatedColumnFormula>VLOOKUP(Tabla22[[#This Row],[Nombre]],Junio!B1:I93,8,FALSE)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2245" displayName="Tabla2245" ref="B3:I573" totalsRowShown="0" headerRowDxfId="29">
  <autoFilter ref="B3:I573"/>
  <tableColumns count="8">
    <tableColumn id="1" name="Nombre" dataDxfId="28"/>
    <tableColumn id="2" name="Renglón" dataDxfId="27"/>
    <tableColumn id="3" name="Puesto" dataDxfId="26"/>
    <tableColumn id="4" name="Ubicación" dataDxfId="25"/>
    <tableColumn id="5" name="Fecha de Ingreso" dataDxfId="24"/>
    <tableColumn id="6" name="Telefono" dataDxfId="23"/>
    <tableColumn id="7" name="Correo" dataDxfId="22"/>
    <tableColumn id="8" name="Columna1" dataDxfId="21">
      <calculatedColumnFormula>VLOOKUP(Tabla2245[[#This Row],[Nombre]],Junio!B3:I95,8,FALSE)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224" displayName="Tabla224" ref="B3:I580" totalsRowShown="0" headerRowDxfId="20" dataDxfId="19">
  <autoFilter ref="B3:I580"/>
  <tableColumns count="8">
    <tableColumn id="1" name="Nombre" dataDxfId="18">
      <calculatedColumnFormula>UPPER(#REF!)</calculatedColumnFormula>
    </tableColumn>
    <tableColumn id="2" name="Renglón" dataDxfId="17"/>
    <tableColumn id="3" name="Puesto" dataDxfId="16">
      <calculatedColumnFormula>UPPER(#REF!)</calculatedColumnFormula>
    </tableColumn>
    <tableColumn id="4" name="Ubicación" dataDxfId="15"/>
    <tableColumn id="5" name="Fecha de Ingreso" dataDxfId="14"/>
    <tableColumn id="6" name="Telefono" dataDxfId="13"/>
    <tableColumn id="7" name="Correo" dataDxfId="12"/>
    <tableColumn id="8" name="Columna1" dataDxfId="11">
      <calculatedColumnFormula>VLOOKUP(Tabla224[[#This Row],[Nombre]],Junio!B3:I95,8,FALSE)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27" displayName="Tabla27" ref="B3:J604" totalsRowShown="0" headerRowDxfId="10" dataDxfId="9">
  <autoFilter ref="B3:J604"/>
  <tableColumns count="9">
    <tableColumn id="1" name="Nombre" dataDxfId="8"/>
    <tableColumn id="2" name="Renglón" dataDxfId="7"/>
    <tableColumn id="3" name="Puesto" dataDxfId="6"/>
    <tableColumn id="8" name="Puesto Minuscula" dataDxfId="5"/>
    <tableColumn id="4" name="Ubicación" dataDxfId="4"/>
    <tableColumn id="5" name="Fecha de Ingreso" dataDxfId="3"/>
    <tableColumn id="6" name="Telefono" dataDxfId="2"/>
    <tableColumn id="7" name="Correo" dataDxfId="1"/>
    <tableColumn id="9" name="Columna1" dataDxfId="0">
      <calculatedColumnFormula>VLOOKUP(Tabla27[[#This Row],[Nombre]],Junio!B5:I97,8,FALSE)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55" Type="http://schemas.openxmlformats.org/officeDocument/2006/relationships/hyperlink" Target="mailto:cpalencia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54" Type="http://schemas.openxmlformats.org/officeDocument/2006/relationships/hyperlink" Target="mailto:jtoscano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hyperlink" Target="mailto:mtorall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57" Type="http://schemas.openxmlformats.org/officeDocument/2006/relationships/table" Target="../tables/table2.xm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jtoled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Relationship Id="rId3" Type="http://schemas.openxmlformats.org/officeDocument/2006/relationships/hyperlink" Target="mailto:jamperez@infom.gob.g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barrios@infom.gob.gt" TargetMode="External"/><Relationship Id="rId18" Type="http://schemas.openxmlformats.org/officeDocument/2006/relationships/hyperlink" Target="mailto:jcasta&#241;eda@infom.gob.gt" TargetMode="External"/><Relationship Id="rId26" Type="http://schemas.openxmlformats.org/officeDocument/2006/relationships/hyperlink" Target="mailto:acanek@infom.gob.gt" TargetMode="External"/><Relationship Id="rId39" Type="http://schemas.openxmlformats.org/officeDocument/2006/relationships/hyperlink" Target="mailto:lcordova@infom.gob.gt" TargetMode="External"/><Relationship Id="rId21" Type="http://schemas.openxmlformats.org/officeDocument/2006/relationships/hyperlink" Target="mailto:mcarrillo@infom.gob.gt" TargetMode="External"/><Relationship Id="rId34" Type="http://schemas.openxmlformats.org/officeDocument/2006/relationships/hyperlink" Target="mailto:mchajon@infom.gob.gt" TargetMode="External"/><Relationship Id="rId42" Type="http://schemas.openxmlformats.org/officeDocument/2006/relationships/hyperlink" Target="mailto:tretana@infom.gob.gt" TargetMode="External"/><Relationship Id="rId47" Type="http://schemas.openxmlformats.org/officeDocument/2006/relationships/hyperlink" Target="mailto:oborja@infom.gob.gt" TargetMode="External"/><Relationship Id="rId50" Type="http://schemas.openxmlformats.org/officeDocument/2006/relationships/hyperlink" Target="mailto:jtoledo@infom.gob.gt" TargetMode="External"/><Relationship Id="rId55" Type="http://schemas.openxmlformats.org/officeDocument/2006/relationships/table" Target="../tables/table3.xm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illo@infom.gob.gt" TargetMode="External"/><Relationship Id="rId25" Type="http://schemas.openxmlformats.org/officeDocument/2006/relationships/hyperlink" Target="mailto:tcanel@infom.gob.gt" TargetMode="External"/><Relationship Id="rId33" Type="http://schemas.openxmlformats.org/officeDocument/2006/relationships/hyperlink" Target="mailto:cchavez@infom.gob.gt" TargetMode="External"/><Relationship Id="rId38" Type="http://schemas.openxmlformats.org/officeDocument/2006/relationships/hyperlink" Target="mailto:mcrespo@infom.gob.gt" TargetMode="External"/><Relationship Id="rId46" Type="http://schemas.openxmlformats.org/officeDocument/2006/relationships/hyperlink" Target="mailto:l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lcastillo@infom.gob.gt" TargetMode="External"/><Relationship Id="rId20" Type="http://schemas.openxmlformats.org/officeDocument/2006/relationships/hyperlink" Target="mailto:mcasta&#241;aza@infom.gob.gt" TargetMode="External"/><Relationship Id="rId29" Type="http://schemas.openxmlformats.org/officeDocument/2006/relationships/hyperlink" Target="mailto:lcabrera@infom.gob.gt" TargetMode="External"/><Relationship Id="rId41" Type="http://schemas.openxmlformats.org/officeDocument/2006/relationships/hyperlink" Target="mailto:dcolocho@infom.gob.gt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lcano@infom.gob.gt" TargetMode="External"/><Relationship Id="rId32" Type="http://schemas.openxmlformats.org/officeDocument/2006/relationships/hyperlink" Target="mailto:hchoc@infom.gob.gt" TargetMode="External"/><Relationship Id="rId37" Type="http://schemas.openxmlformats.org/officeDocument/2006/relationships/hyperlink" Target="mailto:acorzo@infom.gob.gt" TargetMode="External"/><Relationship Id="rId40" Type="http://schemas.openxmlformats.org/officeDocument/2006/relationships/hyperlink" Target="mailto:ccordova@infom.gob.gt" TargetMode="External"/><Relationship Id="rId45" Type="http://schemas.openxmlformats.org/officeDocument/2006/relationships/hyperlink" Target="mailto:ediaz@infom.gob.gt" TargetMode="External"/><Relationship Id="rId53" Type="http://schemas.openxmlformats.org/officeDocument/2006/relationships/hyperlink" Target="mailto:cpalenci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jbarrientos@infom.gob.gt" TargetMode="External"/><Relationship Id="rId23" Type="http://schemas.openxmlformats.org/officeDocument/2006/relationships/hyperlink" Target="mailto:jcardona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bcastro@infom.gob.gt" TargetMode="External"/><Relationship Id="rId49" Type="http://schemas.openxmlformats.org/officeDocument/2006/relationships/hyperlink" Target="mailto:wvargas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rcastaneda@infom.gob.gt" TargetMode="External"/><Relationship Id="rId31" Type="http://schemas.openxmlformats.org/officeDocument/2006/relationships/hyperlink" Target="mailto:abol@infom.gob.gt" TargetMode="External"/><Relationship Id="rId44" Type="http://schemas.openxmlformats.org/officeDocument/2006/relationships/hyperlink" Target="mailto:gdiaz@infom.gob.gt" TargetMode="External"/><Relationship Id="rId52" Type="http://schemas.openxmlformats.org/officeDocument/2006/relationships/hyperlink" Target="mailto:jtoscan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cbarrientos@infom.gob.gt" TargetMode="External"/><Relationship Id="rId22" Type="http://schemas.openxmlformats.org/officeDocument/2006/relationships/hyperlink" Target="mailto:lcardona@infom.gob.gt" TargetMode="External"/><Relationship Id="rId27" Type="http://schemas.openxmlformats.org/officeDocument/2006/relationships/hyperlink" Target="mailto:lcajas@infom.gob.gt" TargetMode="External"/><Relationship Id="rId30" Type="http://schemas.openxmlformats.org/officeDocument/2006/relationships/hyperlink" Target="mailto:mburelo@infom.gob.gt" TargetMode="External"/><Relationship Id="rId35" Type="http://schemas.openxmlformats.org/officeDocument/2006/relationships/hyperlink" Target="mailto:ochacon@infom.gob.gt" TargetMode="External"/><Relationship Id="rId43" Type="http://schemas.openxmlformats.org/officeDocument/2006/relationships/hyperlink" Target="mailto:mdieguez@infom.gob.gt" TargetMode="External"/><Relationship Id="rId48" Type="http://schemas.openxmlformats.org/officeDocument/2006/relationships/hyperlink" Target="mailto:gescobar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mtoralla@infom.gob.gt" TargetMode="External"/><Relationship Id="rId3" Type="http://schemas.openxmlformats.org/officeDocument/2006/relationships/hyperlink" Target="mailto:jamperez@infom.gob.g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dieguez@infom.gob.gt" TargetMode="External"/><Relationship Id="rId18" Type="http://schemas.openxmlformats.org/officeDocument/2006/relationships/hyperlink" Target="mailto:mcrespo@infom.gob.gt" TargetMode="External"/><Relationship Id="rId26" Type="http://schemas.openxmlformats.org/officeDocument/2006/relationships/hyperlink" Target="mailto:mburelo@infom.gob.gt" TargetMode="External"/><Relationship Id="rId39" Type="http://schemas.openxmlformats.org/officeDocument/2006/relationships/hyperlink" Target="mailto:jcastillo@infom.gob.gt" TargetMode="External"/><Relationship Id="rId21" Type="http://schemas.openxmlformats.org/officeDocument/2006/relationships/hyperlink" Target="mailto:ochacon@infom.gob.gt" TargetMode="External"/><Relationship Id="rId34" Type="http://schemas.openxmlformats.org/officeDocument/2006/relationships/hyperlink" Target="mailto:lcardona@infom.gob.gt" TargetMode="External"/><Relationship Id="rId42" Type="http://schemas.openxmlformats.org/officeDocument/2006/relationships/hyperlink" Target="mailto:cbarrientos@infom.gob.gt" TargetMode="External"/><Relationship Id="rId47" Type="http://schemas.openxmlformats.org/officeDocument/2006/relationships/hyperlink" Target="mailto:jaguilar@infom.gob.gt" TargetMode="External"/><Relationship Id="rId50" Type="http://schemas.openxmlformats.org/officeDocument/2006/relationships/hyperlink" Target="mailto:falonzo@infom.gob.gt" TargetMode="External"/><Relationship Id="rId55" Type="http://schemas.openxmlformats.org/officeDocument/2006/relationships/table" Target="../tables/table4.xml"/><Relationship Id="rId7" Type="http://schemas.openxmlformats.org/officeDocument/2006/relationships/hyperlink" Target="mailto:wvargas@infom.gob.gt" TargetMode="External"/><Relationship Id="rId12" Type="http://schemas.openxmlformats.org/officeDocument/2006/relationships/hyperlink" Target="mailto:gdiaz@infom.gob.gt" TargetMode="External"/><Relationship Id="rId17" Type="http://schemas.openxmlformats.org/officeDocument/2006/relationships/hyperlink" Target="mailto:lcordova@infom.gob.gt" TargetMode="External"/><Relationship Id="rId25" Type="http://schemas.openxmlformats.org/officeDocument/2006/relationships/hyperlink" Target="mailto:abol@infom.gob.gt" TargetMode="External"/><Relationship Id="rId33" Type="http://schemas.openxmlformats.org/officeDocument/2006/relationships/hyperlink" Target="mailto:jcardona@infom.gob.gt" TargetMode="External"/><Relationship Id="rId38" Type="http://schemas.openxmlformats.org/officeDocument/2006/relationships/hyperlink" Target="mailto:jcasta&#241;eda@infom.gob.gt" TargetMode="External"/><Relationship Id="rId46" Type="http://schemas.openxmlformats.org/officeDocument/2006/relationships/hyperlink" Target="mailto:faguilar@infom.gob.gt" TargetMode="External"/><Relationship Id="rId2" Type="http://schemas.openxmlformats.org/officeDocument/2006/relationships/hyperlink" Target="mailto:naburto@infom.gob.gt" TargetMode="External"/><Relationship Id="rId16" Type="http://schemas.openxmlformats.org/officeDocument/2006/relationships/hyperlink" Target="mailto:ccordova@infom.gob.gt" TargetMode="External"/><Relationship Id="rId20" Type="http://schemas.openxmlformats.org/officeDocument/2006/relationships/hyperlink" Target="mailto:bcastro@infom.gob.gt" TargetMode="External"/><Relationship Id="rId29" Type="http://schemas.openxmlformats.org/officeDocument/2006/relationships/hyperlink" Target="mailto:lcajas@infom.gob.gt" TargetMode="External"/><Relationship Id="rId41" Type="http://schemas.openxmlformats.org/officeDocument/2006/relationships/hyperlink" Target="mailto:jbarrientos@infom.gob.gt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mailto:jacajabon@infom.gob.gt" TargetMode="External"/><Relationship Id="rId6" Type="http://schemas.openxmlformats.org/officeDocument/2006/relationships/hyperlink" Target="mailto:jtoledo@infom.gob.gt" TargetMode="External"/><Relationship Id="rId11" Type="http://schemas.openxmlformats.org/officeDocument/2006/relationships/hyperlink" Target="mailto:ediaz@infom.gob.gt" TargetMode="External"/><Relationship Id="rId24" Type="http://schemas.openxmlformats.org/officeDocument/2006/relationships/hyperlink" Target="mailto:hchoc@infom.gob.gt" TargetMode="External"/><Relationship Id="rId32" Type="http://schemas.openxmlformats.org/officeDocument/2006/relationships/hyperlink" Target="mailto:lcano@infom.gob.gt" TargetMode="External"/><Relationship Id="rId37" Type="http://schemas.openxmlformats.org/officeDocument/2006/relationships/hyperlink" Target="mailto:rcastaneda@infom.gob.gt" TargetMode="External"/><Relationship Id="rId40" Type="http://schemas.openxmlformats.org/officeDocument/2006/relationships/hyperlink" Target="mailto:lcastillo@infom.gob.gt" TargetMode="External"/><Relationship Id="rId45" Type="http://schemas.openxmlformats.org/officeDocument/2006/relationships/hyperlink" Target="mailto:eiba&#241;ez@infom.gob.gt" TargetMode="External"/><Relationship Id="rId53" Type="http://schemas.openxmlformats.org/officeDocument/2006/relationships/hyperlink" Target="mailto:earagon@infom.gob.gt" TargetMode="External"/><Relationship Id="rId5" Type="http://schemas.openxmlformats.org/officeDocument/2006/relationships/hyperlink" Target="mailto:mtoralla@infom.gob.gt" TargetMode="External"/><Relationship Id="rId15" Type="http://schemas.openxmlformats.org/officeDocument/2006/relationships/hyperlink" Target="mailto:dcolocho@infom.gob.gt" TargetMode="External"/><Relationship Id="rId23" Type="http://schemas.openxmlformats.org/officeDocument/2006/relationships/hyperlink" Target="mailto:cchavez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mcasta&#241;aza@infom.gob.gt" TargetMode="External"/><Relationship Id="rId49" Type="http://schemas.openxmlformats.org/officeDocument/2006/relationships/hyperlink" Target="mailto:jalfaro@infom.gob.gt" TargetMode="External"/><Relationship Id="rId10" Type="http://schemas.openxmlformats.org/officeDocument/2006/relationships/hyperlink" Target="mailto:ldiaz@infom.gob.gt" TargetMode="External"/><Relationship Id="rId19" Type="http://schemas.openxmlformats.org/officeDocument/2006/relationships/hyperlink" Target="mailto:acorzo@infom.gob.gt" TargetMode="External"/><Relationship Id="rId31" Type="http://schemas.openxmlformats.org/officeDocument/2006/relationships/hyperlink" Target="mailto:tcanel@infom.gob.gt" TargetMode="External"/><Relationship Id="rId44" Type="http://schemas.openxmlformats.org/officeDocument/2006/relationships/hyperlink" Target="mailto:aarias@infom.gob.gt" TargetMode="External"/><Relationship Id="rId52" Type="http://schemas.openxmlformats.org/officeDocument/2006/relationships/hyperlink" Target="mailto:lculajay@infom.gob.gt" TargetMode="External"/><Relationship Id="rId4" Type="http://schemas.openxmlformats.org/officeDocument/2006/relationships/hyperlink" Target="mailto:jtoscano@infom.gob.gt" TargetMode="External"/><Relationship Id="rId9" Type="http://schemas.openxmlformats.org/officeDocument/2006/relationships/hyperlink" Target="mailto:oborja@infom.gob.gt" TargetMode="External"/><Relationship Id="rId14" Type="http://schemas.openxmlformats.org/officeDocument/2006/relationships/hyperlink" Target="mailto:tretana@infom.gob.gt" TargetMode="External"/><Relationship Id="rId22" Type="http://schemas.openxmlformats.org/officeDocument/2006/relationships/hyperlink" Target="mailto:mchajon@infom.gob.gt" TargetMode="External"/><Relationship Id="rId27" Type="http://schemas.openxmlformats.org/officeDocument/2006/relationships/hyperlink" Target="mailto:lcabrera@infom.gob.gt" TargetMode="External"/><Relationship Id="rId30" Type="http://schemas.openxmlformats.org/officeDocument/2006/relationships/hyperlink" Target="mailto:acanek@infom.gob.gt" TargetMode="External"/><Relationship Id="rId35" Type="http://schemas.openxmlformats.org/officeDocument/2006/relationships/hyperlink" Target="mailto:mcarrillo@infom.gob.gt" TargetMode="External"/><Relationship Id="rId43" Type="http://schemas.openxmlformats.org/officeDocument/2006/relationships/hyperlink" Target="mailto:gbarrios@infom.gob.gt" TargetMode="External"/><Relationship Id="rId48" Type="http://schemas.openxmlformats.org/officeDocument/2006/relationships/hyperlink" Target="mailto:dajmac@infom.gob.gt" TargetMode="External"/><Relationship Id="rId8" Type="http://schemas.openxmlformats.org/officeDocument/2006/relationships/hyperlink" Target="mailto:gescobar@infom.gob.gt" TargetMode="External"/><Relationship Id="rId51" Type="http://schemas.openxmlformats.org/officeDocument/2006/relationships/hyperlink" Target="mailto:jamperez@infom.gob.gt" TargetMode="External"/><Relationship Id="rId3" Type="http://schemas.openxmlformats.org/officeDocument/2006/relationships/hyperlink" Target="mailto:cpalencia@infom.gob.g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5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printerSettings" Target="../printerSettings/printerSettings6.bin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rcastellon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faguilar@infom.gob.gt" TargetMode="External"/><Relationship Id="rId13" Type="http://schemas.openxmlformats.org/officeDocument/2006/relationships/hyperlink" Target="mailto:cbarrientos@infom.gob.gt" TargetMode="External"/><Relationship Id="rId18" Type="http://schemas.openxmlformats.org/officeDocument/2006/relationships/hyperlink" Target="mailto:rcastaneda@infom.gob.gt" TargetMode="External"/><Relationship Id="rId26" Type="http://schemas.openxmlformats.org/officeDocument/2006/relationships/hyperlink" Target="mailto:lcajas@infom.gob.gt" TargetMode="External"/><Relationship Id="rId39" Type="http://schemas.openxmlformats.org/officeDocument/2006/relationships/hyperlink" Target="mailto:tretana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lcardona@infom.gob.gt" TargetMode="External"/><Relationship Id="rId34" Type="http://schemas.openxmlformats.org/officeDocument/2006/relationships/hyperlink" Target="mailto:bcastro@infom.gob.gt" TargetMode="External"/><Relationship Id="rId42" Type="http://schemas.openxmlformats.org/officeDocument/2006/relationships/hyperlink" Target="mailto:ediaz@infom.gob.gt" TargetMode="External"/><Relationship Id="rId47" Type="http://schemas.openxmlformats.org/officeDocument/2006/relationships/printerSettings" Target="../printerSettings/printerSettings7.bin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a&#241;eda@infom.gob.gt" TargetMode="External"/><Relationship Id="rId25" Type="http://schemas.openxmlformats.org/officeDocument/2006/relationships/hyperlink" Target="mailto:acanek@infom.gob.gt" TargetMode="External"/><Relationship Id="rId33" Type="http://schemas.openxmlformats.org/officeDocument/2006/relationships/hyperlink" Target="mailto:mchajon@infom.gob.gt" TargetMode="External"/><Relationship Id="rId38" Type="http://schemas.openxmlformats.org/officeDocument/2006/relationships/hyperlink" Target="mailto:ccordova@infom.gob.gt" TargetMode="External"/><Relationship Id="rId46" Type="http://schemas.openxmlformats.org/officeDocument/2006/relationships/hyperlink" Target="mailto:wvargas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castillo@infom.gob.gt" TargetMode="External"/><Relationship Id="rId20" Type="http://schemas.openxmlformats.org/officeDocument/2006/relationships/hyperlink" Target="mailto:mcarrillo@infom.gob.gt" TargetMode="External"/><Relationship Id="rId29" Type="http://schemas.openxmlformats.org/officeDocument/2006/relationships/hyperlink" Target="mailto:mburelo@infom.gob.gt" TargetMode="External"/><Relationship Id="rId41" Type="http://schemas.openxmlformats.org/officeDocument/2006/relationships/hyperlink" Target="mailto:gdiaz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tcanel@infom.gob.gt" TargetMode="External"/><Relationship Id="rId32" Type="http://schemas.openxmlformats.org/officeDocument/2006/relationships/hyperlink" Target="mailto:cchavez@infom.gob.gt" TargetMode="External"/><Relationship Id="rId37" Type="http://schemas.openxmlformats.org/officeDocument/2006/relationships/hyperlink" Target="mailto:lcordova@infom.gob.gt" TargetMode="External"/><Relationship Id="rId40" Type="http://schemas.openxmlformats.org/officeDocument/2006/relationships/hyperlink" Target="mailto:mdieguez@infom.gob.gt" TargetMode="External"/><Relationship Id="rId45" Type="http://schemas.openxmlformats.org/officeDocument/2006/relationships/hyperlink" Target="mailto:gescobar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lcastillo@infom.gob.gt" TargetMode="External"/><Relationship Id="rId23" Type="http://schemas.openxmlformats.org/officeDocument/2006/relationships/hyperlink" Target="mailto:lcano@infom.gob.gt" TargetMode="External"/><Relationship Id="rId28" Type="http://schemas.openxmlformats.org/officeDocument/2006/relationships/hyperlink" Target="mailto:lcabrera@infom.gob.gt" TargetMode="External"/><Relationship Id="rId36" Type="http://schemas.openxmlformats.org/officeDocument/2006/relationships/hyperlink" Target="mailto:mcrespo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mcasta&#241;aza@infom.gob.gt" TargetMode="External"/><Relationship Id="rId31" Type="http://schemas.openxmlformats.org/officeDocument/2006/relationships/hyperlink" Target="mailto:hchoc@infom.gob.gt" TargetMode="External"/><Relationship Id="rId44" Type="http://schemas.openxmlformats.org/officeDocument/2006/relationships/hyperlink" Target="mailto:oborja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jbarrientos@infom.gob.gt" TargetMode="External"/><Relationship Id="rId22" Type="http://schemas.openxmlformats.org/officeDocument/2006/relationships/hyperlink" Target="mailto:jcardona@infom.gob.gt" TargetMode="External"/><Relationship Id="rId27" Type="http://schemas.openxmlformats.org/officeDocument/2006/relationships/hyperlink" Target="mailto:hcaceros@infom.gob.gt" TargetMode="External"/><Relationship Id="rId30" Type="http://schemas.openxmlformats.org/officeDocument/2006/relationships/hyperlink" Target="mailto:abol@infom.gob.gt" TargetMode="External"/><Relationship Id="rId35" Type="http://schemas.openxmlformats.org/officeDocument/2006/relationships/hyperlink" Target="mailto:acorzo@infom.gob.gt" TargetMode="External"/><Relationship Id="rId43" Type="http://schemas.openxmlformats.org/officeDocument/2006/relationships/hyperlink" Target="mailto:ldiaz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4"/>
  <sheetViews>
    <sheetView topLeftCell="B1" zoomScale="80" zoomScaleNormal="80" workbookViewId="0">
      <pane ySplit="3" topLeftCell="A354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6" style="20" hidden="1" customWidth="1"/>
    <col min="6" max="6" width="60.7109375" style="10" bestFit="1" customWidth="1"/>
    <col min="7" max="7" width="15.140625" style="11" bestFit="1" customWidth="1"/>
    <col min="8" max="8" width="12.140625" style="11" customWidth="1"/>
    <col min="9" max="9" width="30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  <c r="I1" s="59"/>
    </row>
    <row r="2" spans="1:10" ht="25.5" customHeight="1" x14ac:dyDescent="0.2">
      <c r="A2" s="60" t="s">
        <v>936</v>
      </c>
      <c r="B2" s="60"/>
      <c r="C2" s="60"/>
      <c r="D2" s="60"/>
      <c r="E2" s="60"/>
      <c r="F2" s="60"/>
      <c r="G2" s="60"/>
      <c r="H2" s="60"/>
      <c r="I2" s="60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VLOOKUP(Tabla2[[#This Row],[Nombre]],Junio!$B$270:$I$362,8,FALSE)</f>
        <v>#N/A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e">
        <f>VLOOKUP(Tabla2[[#This Row],[Nombre]],Junio!$B$270:$I$362,8,FALSE)</f>
        <v>#N/A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VLOOKUP(Tabla2[[#This Row],[Nombre]],Junio!$B$270:$I$362,8,FALSE)</f>
        <v>#N/A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VLOOKUP(Tabla2[[#This Row],[Nombre]],Junio!$B$270:$I$362,8,FALSE)</f>
        <v>#N/A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VLOOKUP(Tabla2[[#This Row],[Nombre]],Junio!$B$270:$I$362,8,FALSE)</f>
        <v>#N/A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VLOOKUP(Tabla2[[#This Row],[Nombre]],Junio!$B$270:$I$362,8,FALSE)</f>
        <v>#N/A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VLOOKUP(Tabla2[[#This Row],[Nombre]],Junio!$B$270:$I$362,8,FALSE)</f>
        <v>#N/A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VLOOKUP(Tabla2[[#This Row],[Nombre]],Junio!$B$270:$I$362,8,FALSE)</f>
        <v>#N/A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e">
        <f>VLOOKUP(Tabla2[[#This Row],[Nombre]],Junio!$B$270:$I$362,8,FALSE)</f>
        <v>#N/A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VLOOKUP(Tabla2[[#This Row],[Nombre]],Junio!$B$270:$I$362,8,FALSE)</f>
        <v>#N/A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VLOOKUP(Tabla2[[#This Row],[Nombre]],Junio!$B$270:$I$362,8,FALSE)</f>
        <v>#N/A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VLOOKUP(Tabla2[[#This Row],[Nombre]],Junio!$B$270:$I$362,8,FALSE)</f>
        <v>#N/A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VLOOKUP(Tabla2[[#This Row],[Nombre]],Junio!$B$270:$I$362,8,FALSE)</f>
        <v>#N/A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VLOOKUP(Tabla2[[#This Row],[Nombre]],Junio!$B$270:$I$362,8,FALSE)</f>
        <v>#N/A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VLOOKUP(Tabla2[[#This Row],[Nombre]],Junio!$B$270:$I$362,8,FALSE)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 t="e">
        <f>VLOOKUP(Tabla2[[#This Row],[Nombre]],Junio!$B$270:$I$362,8,FALSE)</f>
        <v>#N/A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 t="e">
        <f>VLOOKUP(Tabla2[[#This Row],[Nombre]],Junio!$B$270:$I$362,8,FALSE)</f>
        <v>#N/A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 t="e">
        <f>VLOOKUP(Tabla2[[#This Row],[Nombre]],Junio!$B$270:$I$362,8,FALSE)</f>
        <v>#N/A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VLOOKUP(Tabla2[[#This Row],[Nombre]],Junio!$B$270:$I$362,8,FALSE)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 t="e">
        <f>VLOOKUP(Tabla2[[#This Row],[Nombre]],Junio!$B$270:$I$362,8,FALSE)</f>
        <v>#N/A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 t="e">
        <f>VLOOKUP(Tabla2[[#This Row],[Nombre]],Junio!$B$270:$I$362,8,FALSE)</f>
        <v>#N/A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 t="e">
        <f>VLOOKUP(Tabla2[[#This Row],[Nombre]],Junio!$B$270:$I$362,8,FALSE)</f>
        <v>#N/A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 t="e">
        <f>VLOOKUP(Tabla2[[#This Row],[Nombre]],Junio!$B$270:$I$362,8,FALSE)</f>
        <v>#N/A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e">
        <f>VLOOKUP(Tabla2[[#This Row],[Nombre]],Junio!$B$270:$I$362,8,FALSE)</f>
        <v>#N/A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e">
        <f>VLOOKUP(Tabla2[[#This Row],[Nombre]],Junio!$B$270:$I$362,8,FALSE)</f>
        <v>#N/A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e">
        <f>VLOOKUP(Tabla2[[#This Row],[Nombre]],Junio!$B$270:$I$362,8,FALSE)</f>
        <v>#N/A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 t="e">
        <f>VLOOKUP(Tabla2[[#This Row],[Nombre]],Junio!$B$270:$I$362,8,FALSE)</f>
        <v>#N/A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 t="e">
        <f>VLOOKUP(Tabla2[[#This Row],[Nombre]],Junio!$B$270:$I$362,8,FALSE)</f>
        <v>#N/A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e">
        <f>VLOOKUP(Tabla2[[#This Row],[Nombre]],Junio!$B$270:$I$362,8,FALSE)</f>
        <v>#N/A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 t="e">
        <f>VLOOKUP(Tabla2[[#This Row],[Nombre]],Junio!$B$270:$I$362,8,FALSE)</f>
        <v>#N/A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e">
        <f>VLOOKUP(Tabla2[[#This Row],[Nombre]],Junio!$B$270:$I$362,8,FALSE)</f>
        <v>#N/A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e">
        <f>VLOOKUP(Tabla2[[#This Row],[Nombre]],Junio!$B$270:$I$362,8,FALSE)</f>
        <v>#N/A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e">
        <f>VLOOKUP(Tabla2[[#This Row],[Nombre]],Junio!$B$270:$I$362,8,FALSE)</f>
        <v>#N/A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e">
        <f>VLOOKUP(Tabla2[[#This Row],[Nombre]],Junio!$B$270:$I$362,8,FALSE)</f>
        <v>#N/A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 t="e">
        <f>VLOOKUP(Tabla2[[#This Row],[Nombre]],Junio!$B$270:$I$362,8,FALSE)</f>
        <v>#N/A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e">
        <f>VLOOKUP(Tabla2[[#This Row],[Nombre]],Junio!$B$270:$I$362,8,FALSE)</f>
        <v>#N/A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e">
        <f>VLOOKUP(Tabla2[[#This Row],[Nombre]],Junio!$B$270:$I$362,8,FALSE)</f>
        <v>#N/A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e">
        <f>VLOOKUP(Tabla2[[#This Row],[Nombre]],Junio!$B$270:$I$362,8,FALSE)</f>
        <v>#N/A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e">
        <f>VLOOKUP(Tabla2[[#This Row],[Nombre]],Junio!$B$270:$I$362,8,FALSE)</f>
        <v>#N/A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e">
        <f>VLOOKUP(Tabla2[[#This Row],[Nombre]],Junio!$B$270:$I$362,8,FALSE)</f>
        <v>#N/A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e">
        <f>VLOOKUP(Tabla2[[#This Row],[Nombre]],Junio!$B$270:$I$362,8,FALSE)</f>
        <v>#N/A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e">
        <f>VLOOKUP(Tabla2[[#This Row],[Nombre]],Junio!$B$270:$I$362,8,FALSE)</f>
        <v>#N/A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e">
        <f>VLOOKUP(Tabla2[[#This Row],[Nombre]],Junio!$B$270:$I$362,8,FALSE)</f>
        <v>#N/A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e">
        <f>VLOOKUP(Tabla2[[#This Row],[Nombre]],Junio!$B$270:$I$362,8,FALSE)</f>
        <v>#N/A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e">
        <f>VLOOKUP(Tabla2[[#This Row],[Nombre]],Junio!$B$270:$I$362,8,FALSE)</f>
        <v>#N/A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e">
        <f>VLOOKUP(Tabla2[[#This Row],[Nombre]],Junio!$B$270:$I$362,8,FALSE)</f>
        <v>#N/A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 t="e">
        <f>VLOOKUP(Tabla2[[#This Row],[Nombre]],Junio!$B$270:$I$362,8,FALSE)</f>
        <v>#N/A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e">
        <f>VLOOKUP(Tabla2[[#This Row],[Nombre]],Junio!$B$270:$I$362,8,FALSE)</f>
        <v>#N/A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e">
        <f>VLOOKUP(Tabla2[[#This Row],[Nombre]],Junio!$B$270:$I$362,8,FALSE)</f>
        <v>#N/A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e">
        <f>VLOOKUP(Tabla2[[#This Row],[Nombre]],Junio!$B$270:$I$362,8,FALSE)</f>
        <v>#N/A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e">
        <f>VLOOKUP(Tabla2[[#This Row],[Nombre]],Junio!$B$270:$I$362,8,FALSE)</f>
        <v>#N/A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 t="e">
        <f>VLOOKUP(Tabla2[[#This Row],[Nombre]],Junio!$B$270:$I$362,8,FALSE)</f>
        <v>#N/A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 t="e">
        <f>VLOOKUP(Tabla2[[#This Row],[Nombre]],Junio!$B$270:$I$362,8,FALSE)</f>
        <v>#N/A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e">
        <f>VLOOKUP(Tabla2[[#This Row],[Nombre]],Junio!$B$270:$I$362,8,FALSE)</f>
        <v>#N/A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VLOOKUP(Tabla2[[#This Row],[Nombre]],Junio!$B$270:$I$362,8,FALSE)</f>
        <v>#N/A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VLOOKUP(Tabla2[[#This Row],[Nombre]],Junio!$B$270:$I$362,8,FALSE)</f>
        <v>#N/A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VLOOKUP(Tabla2[[#This Row],[Nombre]],Junio!$B$270:$I$362,8,FALSE)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e">
        <f>VLOOKUP(Tabla2[[#This Row],[Nombre]],Junio!$B$270:$I$362,8,FALSE)</f>
        <v>#N/A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e">
        <f>VLOOKUP(Tabla2[[#This Row],[Nombre]],Junio!$B$270:$I$362,8,FALSE)</f>
        <v>#N/A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e">
        <f>VLOOKUP(Tabla2[[#This Row],[Nombre]],Junio!$B$270:$I$362,8,FALSE)</f>
        <v>#N/A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e">
        <f>VLOOKUP(Tabla2[[#This Row],[Nombre]],Junio!$B$270:$I$362,8,FALSE)</f>
        <v>#N/A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 t="e">
        <f>VLOOKUP(Tabla2[[#This Row],[Nombre]],Junio!$B$270:$I$362,8,FALSE)</f>
        <v>#N/A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 t="e">
        <f>VLOOKUP(Tabla2[[#This Row],[Nombre]],Junio!$B$270:$I$362,8,FALSE)</f>
        <v>#N/A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 t="e">
        <f>VLOOKUP(Tabla2[[#This Row],[Nombre]],Junio!$B$270:$I$362,8,FALSE)</f>
        <v>#N/A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e">
        <f>VLOOKUP(Tabla2[[#This Row],[Nombre]],Junio!$B$270:$I$362,8,FALSE)</f>
        <v>#N/A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 t="e">
        <f>VLOOKUP(Tabla2[[#This Row],[Nombre]],Junio!$B$270:$I$362,8,FALSE)</f>
        <v>#N/A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e">
        <f>VLOOKUP(Tabla2[[#This Row],[Nombre]],Junio!$B$270:$I$362,8,FALSE)</f>
        <v>#N/A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e">
        <f>VLOOKUP(Tabla2[[#This Row],[Nombre]],Junio!$B$270:$I$362,8,FALSE)</f>
        <v>#N/A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e">
        <f>VLOOKUP(Tabla2[[#This Row],[Nombre]],Junio!$B$270:$I$362,8,FALSE)</f>
        <v>#N/A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e">
        <f>VLOOKUP(Tabla2[[#This Row],[Nombre]],Junio!$B$270:$I$362,8,FALSE)</f>
        <v>#N/A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e">
        <f>VLOOKUP(Tabla2[[#This Row],[Nombre]],Junio!$B$270:$I$362,8,FALSE)</f>
        <v>#N/A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 t="e">
        <f>VLOOKUP(Tabla2[[#This Row],[Nombre]],Junio!$B$270:$I$362,8,FALSE)</f>
        <v>#N/A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e">
        <f>VLOOKUP(Tabla2[[#This Row],[Nombre]],Junio!$B$270:$I$362,8,FALSE)</f>
        <v>#N/A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 t="e">
        <f>VLOOKUP(Tabla2[[#This Row],[Nombre]],Junio!$B$270:$I$362,8,FALSE)</f>
        <v>#N/A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e">
        <f>VLOOKUP(Tabla2[[#This Row],[Nombre]],Junio!$B$270:$I$362,8,FALSE)</f>
        <v>#N/A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e">
        <f>VLOOKUP(Tabla2[[#This Row],[Nombre]],Junio!$B$270:$I$362,8,FALSE)</f>
        <v>#N/A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e">
        <f>VLOOKUP(Tabla2[[#This Row],[Nombre]],Junio!$B$270:$I$362,8,FALSE)</f>
        <v>#N/A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e">
        <f>VLOOKUP(Tabla2[[#This Row],[Nombre]],Junio!$B$270:$I$362,8,FALSE)</f>
        <v>#N/A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e">
        <f>VLOOKUP(Tabla2[[#This Row],[Nombre]],Junio!$B$270:$I$362,8,FALSE)</f>
        <v>#N/A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 t="e">
        <f>VLOOKUP(Tabla2[[#This Row],[Nombre]],Junio!$B$270:$I$362,8,FALSE)</f>
        <v>#N/A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e">
        <f>VLOOKUP(Tabla2[[#This Row],[Nombre]],Junio!$B$270:$I$362,8,FALSE)</f>
        <v>#N/A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 t="e">
        <f>VLOOKUP(Tabla2[[#This Row],[Nombre]],Junio!$B$270:$I$362,8,FALSE)</f>
        <v>#N/A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 t="e">
        <f>VLOOKUP(Tabla2[[#This Row],[Nombre]],Junio!$B$270:$I$362,8,FALSE)</f>
        <v>#N/A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VLOOKUP(Tabla2[[#This Row],[Nombre]],Junio!$B$270:$I$362,8,FALSE)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e">
        <f>VLOOKUP(Tabla2[[#This Row],[Nombre]],Junio!$B$270:$I$362,8,FALSE)</f>
        <v>#N/A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e">
        <f>VLOOKUP(Tabla2[[#This Row],[Nombre]],Junio!$B$270:$I$362,8,FALSE)</f>
        <v>#N/A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e">
        <f>VLOOKUP(Tabla2[[#This Row],[Nombre]],Junio!$B$270:$I$362,8,FALSE)</f>
        <v>#N/A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 t="e">
        <f>VLOOKUP(Tabla2[[#This Row],[Nombre]],Junio!$B$270:$I$362,8,FALSE)</f>
        <v>#N/A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 t="e">
        <f>VLOOKUP(Tabla2[[#This Row],[Nombre]],Junio!$B$270:$I$362,8,FALSE)</f>
        <v>#N/A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 t="e">
        <f>VLOOKUP(Tabla2[[#This Row],[Nombre]],Junio!$B$270:$I$362,8,FALSE)</f>
        <v>#N/A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 t="e">
        <f>VLOOKUP(Tabla2[[#This Row],[Nombre]],Junio!$B$270:$I$362,8,FALSE)</f>
        <v>#N/A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 t="e">
        <f>VLOOKUP(Tabla2[[#This Row],[Nombre]],Junio!$B$270:$I$362,8,FALSE)</f>
        <v>#N/A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e">
        <f>VLOOKUP(Tabla2[[#This Row],[Nombre]],Junio!$B$270:$I$362,8,FALSE)</f>
        <v>#N/A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e">
        <f>VLOOKUP(Tabla2[[#This Row],[Nombre]],Junio!$B$270:$I$362,8,FALSE)</f>
        <v>#N/A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e">
        <f>VLOOKUP(Tabla2[[#This Row],[Nombre]],Junio!$B$270:$I$362,8,FALSE)</f>
        <v>#N/A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e">
        <f>VLOOKUP(Tabla2[[#This Row],[Nombre]],Junio!$B$270:$I$362,8,FALSE)</f>
        <v>#N/A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 t="e">
        <f>VLOOKUP(Tabla2[[#This Row],[Nombre]],Junio!$B$270:$I$362,8,FALSE)</f>
        <v>#N/A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e">
        <f>VLOOKUP(Tabla2[[#This Row],[Nombre]],Junio!$B$270:$I$362,8,FALSE)</f>
        <v>#N/A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e">
        <f>VLOOKUP(Tabla2[[#This Row],[Nombre]],Junio!$B$270:$I$362,8,FALSE)</f>
        <v>#N/A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e">
        <f>VLOOKUP(Tabla2[[#This Row],[Nombre]],Junio!$B$270:$I$362,8,FALSE)</f>
        <v>#N/A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e">
        <f>VLOOKUP(Tabla2[[#This Row],[Nombre]],Junio!$B$270:$I$362,8,FALSE)</f>
        <v>#N/A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e">
        <f>VLOOKUP(Tabla2[[#This Row],[Nombre]],Junio!$B$270:$I$362,8,FALSE)</f>
        <v>#N/A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e">
        <f>VLOOKUP(Tabla2[[#This Row],[Nombre]],Junio!$B$270:$I$362,8,FALSE)</f>
        <v>#N/A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e">
        <f>VLOOKUP(Tabla2[[#This Row],[Nombre]],Junio!$B$270:$I$362,8,FALSE)</f>
        <v>#N/A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e">
        <f>VLOOKUP(Tabla2[[#This Row],[Nombre]],Junio!$B$270:$I$362,8,FALSE)</f>
        <v>#N/A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e">
        <f>VLOOKUP(Tabla2[[#This Row],[Nombre]],Junio!$B$270:$I$362,8,FALSE)</f>
        <v>#N/A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e">
        <f>VLOOKUP(Tabla2[[#This Row],[Nombre]],Junio!$B$270:$I$362,8,FALSE)</f>
        <v>#N/A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 t="e">
        <f>VLOOKUP(Tabla2[[#This Row],[Nombre]],Junio!$B$270:$I$362,8,FALSE)</f>
        <v>#N/A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 t="e">
        <f>VLOOKUP(Tabla2[[#This Row],[Nombre]],Junio!$B$270:$I$362,8,FALSE)</f>
        <v>#N/A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 t="e">
        <f>VLOOKUP(Tabla2[[#This Row],[Nombre]],Junio!$B$270:$I$362,8,FALSE)</f>
        <v>#N/A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e">
        <f>VLOOKUP(Tabla2[[#This Row],[Nombre]],Junio!$B$270:$I$362,8,FALSE)</f>
        <v>#N/A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e">
        <f>VLOOKUP(Tabla2[[#This Row],[Nombre]],Junio!$B$270:$I$362,8,FALSE)</f>
        <v>#N/A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 t="e">
        <f>VLOOKUP(Tabla2[[#This Row],[Nombre]],Junio!$B$270:$I$362,8,FALSE)</f>
        <v>#N/A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 t="e">
        <f>VLOOKUP(Tabla2[[#This Row],[Nombre]],Junio!$B$270:$I$362,8,FALSE)</f>
        <v>#N/A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e">
        <f>VLOOKUP(Tabla2[[#This Row],[Nombre]],Junio!$B$270:$I$362,8,FALSE)</f>
        <v>#N/A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e">
        <f>VLOOKUP(Tabla2[[#This Row],[Nombre]],Junio!$B$270:$I$362,8,FALSE)</f>
        <v>#N/A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e">
        <f>VLOOKUP(Tabla2[[#This Row],[Nombre]],Junio!$B$270:$I$362,8,FALSE)</f>
        <v>#N/A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e">
        <f>VLOOKUP(Tabla2[[#This Row],[Nombre]],Junio!$B$270:$I$362,8,FALSE)</f>
        <v>#N/A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e">
        <f>VLOOKUP(Tabla2[[#This Row],[Nombre]],Junio!$B$270:$I$362,8,FALSE)</f>
        <v>#N/A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e">
        <f>VLOOKUP(Tabla2[[#This Row],[Nombre]],Junio!$B$270:$I$362,8,FALSE)</f>
        <v>#N/A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e">
        <f>VLOOKUP(Tabla2[[#This Row],[Nombre]],Junio!$B$270:$I$362,8,FALSE)</f>
        <v>#N/A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 t="e">
        <f>VLOOKUP(Tabla2[[#This Row],[Nombre]],Junio!$B$270:$I$362,8,FALSE)</f>
        <v>#N/A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 t="e">
        <f>VLOOKUP(Tabla2[[#This Row],[Nombre]],Junio!$B$270:$I$362,8,FALSE)</f>
        <v>#N/A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 t="e">
        <f>VLOOKUP(Tabla2[[#This Row],[Nombre]],Junio!$B$270:$I$362,8,FALSE)</f>
        <v>#N/A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e">
        <f>VLOOKUP(Tabla2[[#This Row],[Nombre]],Junio!$B$270:$I$362,8,FALSE)</f>
        <v>#N/A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e">
        <f>VLOOKUP(Tabla2[[#This Row],[Nombre]],Junio!$B$270:$I$362,8,FALSE)</f>
        <v>#N/A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e">
        <f>VLOOKUP(Tabla2[[#This Row],[Nombre]],Junio!$B$270:$I$362,8,FALSE)</f>
        <v>#N/A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e">
        <f>VLOOKUP(Tabla2[[#This Row],[Nombre]],Junio!$B$270:$I$362,8,FALSE)</f>
        <v>#N/A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e">
        <f>VLOOKUP(Tabla2[[#This Row],[Nombre]],Junio!$B$270:$I$362,8,FALSE)</f>
        <v>#N/A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e">
        <f>VLOOKUP(Tabla2[[#This Row],[Nombre]],Junio!$B$270:$I$362,8,FALSE)</f>
        <v>#N/A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e">
        <f>VLOOKUP(Tabla2[[#This Row],[Nombre]],Junio!$B$270:$I$362,8,FALSE)</f>
        <v>#N/A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e">
        <f>VLOOKUP(Tabla2[[#This Row],[Nombre]],Junio!$B$270:$I$362,8,FALSE)</f>
        <v>#N/A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e">
        <f>VLOOKUP(Tabla2[[#This Row],[Nombre]],Junio!$B$270:$I$362,8,FALSE)</f>
        <v>#N/A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e">
        <f>VLOOKUP(Tabla2[[#This Row],[Nombre]],Junio!$B$270:$I$362,8,FALSE)</f>
        <v>#N/A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 t="e">
        <f>VLOOKUP(Tabla2[[#This Row],[Nombre]],Junio!$B$270:$I$362,8,FALSE)</f>
        <v>#N/A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e">
        <f>VLOOKUP(Tabla2[[#This Row],[Nombre]],Junio!$B$270:$I$362,8,FALSE)</f>
        <v>#N/A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e">
        <f>VLOOKUP(Tabla2[[#This Row],[Nombre]],Junio!$B$270:$I$362,8,FALSE)</f>
        <v>#N/A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 t="e">
        <f>VLOOKUP(Tabla2[[#This Row],[Nombre]],Junio!$B$270:$I$362,8,FALSE)</f>
        <v>#N/A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 t="e">
        <f>VLOOKUP(Tabla2[[#This Row],[Nombre]],Junio!$B$270:$I$362,8,FALSE)</f>
        <v>#N/A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 t="e">
        <f>VLOOKUP(Tabla2[[#This Row],[Nombre]],Junio!$B$270:$I$362,8,FALSE)</f>
        <v>#N/A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e">
        <f>VLOOKUP(Tabla2[[#This Row],[Nombre]],Junio!$B$270:$I$362,8,FALSE)</f>
        <v>#N/A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e">
        <f>VLOOKUP(Tabla2[[#This Row],[Nombre]],Junio!$B$270:$I$362,8,FALSE)</f>
        <v>#N/A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e">
        <f>VLOOKUP(Tabla2[[#This Row],[Nombre]],Junio!$B$270:$I$362,8,FALSE)</f>
        <v>#N/A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 t="e">
        <f>VLOOKUP(Tabla2[[#This Row],[Nombre]],Junio!$B$270:$I$362,8,FALSE)</f>
        <v>#N/A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e">
        <f>VLOOKUP(Tabla2[[#This Row],[Nombre]],Junio!$B$270:$I$362,8,FALSE)</f>
        <v>#N/A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e">
        <f>VLOOKUP(Tabla2[[#This Row],[Nombre]],Junio!$B$270:$I$362,8,FALSE)</f>
        <v>#N/A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e">
        <f>VLOOKUP(Tabla2[[#This Row],[Nombre]],Junio!$B$270:$I$362,8,FALSE)</f>
        <v>#N/A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e">
        <f>VLOOKUP(Tabla2[[#This Row],[Nombre]],Junio!$B$270:$I$362,8,FALSE)</f>
        <v>#N/A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e">
        <f>VLOOKUP(Tabla2[[#This Row],[Nombre]],Junio!$B$270:$I$362,8,FALSE)</f>
        <v>#N/A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e">
        <f>VLOOKUP(Tabla2[[#This Row],[Nombre]],Junio!$B$270:$I$362,8,FALSE)</f>
        <v>#N/A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e">
        <f>VLOOKUP(Tabla2[[#This Row],[Nombre]],Junio!$B$270:$I$362,8,FALSE)</f>
        <v>#N/A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e">
        <f>VLOOKUP(Tabla2[[#This Row],[Nombre]],Junio!$B$270:$I$362,8,FALSE)</f>
        <v>#N/A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e">
        <f>VLOOKUP(Tabla2[[#This Row],[Nombre]],Junio!$B$270:$I$362,8,FALSE)</f>
        <v>#N/A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e">
        <f>VLOOKUP(Tabla2[[#This Row],[Nombre]],Junio!$B$270:$I$362,8,FALSE)</f>
        <v>#N/A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e">
        <f>VLOOKUP(Tabla2[[#This Row],[Nombre]],Junio!$B$270:$I$362,8,FALSE)</f>
        <v>#N/A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e">
        <f>VLOOKUP(Tabla2[[#This Row],[Nombre]],Junio!$B$270:$I$362,8,FALSE)</f>
        <v>#N/A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e">
        <f>VLOOKUP(Tabla2[[#This Row],[Nombre]],Junio!$B$270:$I$362,8,FALSE)</f>
        <v>#N/A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e">
        <f>VLOOKUP(Tabla2[[#This Row],[Nombre]],Junio!$B$270:$I$362,8,FALSE)</f>
        <v>#N/A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e">
        <f>VLOOKUP(Tabla2[[#This Row],[Nombre]],Junio!$B$270:$I$362,8,FALSE)</f>
        <v>#N/A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e">
        <f>VLOOKUP(Tabla2[[#This Row],[Nombre]],Junio!$B$270:$I$362,8,FALSE)</f>
        <v>#N/A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e">
        <f>VLOOKUP(Tabla2[[#This Row],[Nombre]],Junio!$B$270:$I$362,8,FALSE)</f>
        <v>#N/A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e">
        <f>VLOOKUP(Tabla2[[#This Row],[Nombre]],Junio!$B$270:$I$362,8,FALSE)</f>
        <v>#N/A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e">
        <f>VLOOKUP(Tabla2[[#This Row],[Nombre]],Junio!$B$270:$I$362,8,FALSE)</f>
        <v>#N/A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e">
        <f>VLOOKUP(Tabla2[[#This Row],[Nombre]],Junio!$B$270:$I$362,8,FALSE)</f>
        <v>#N/A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e">
        <f>VLOOKUP(Tabla2[[#This Row],[Nombre]],Junio!$B$270:$I$362,8,FALSE)</f>
        <v>#N/A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 t="e">
        <f>VLOOKUP(Tabla2[[#This Row],[Nombre]],Junio!$B$270:$I$362,8,FALSE)</f>
        <v>#N/A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e">
        <f>VLOOKUP(Tabla2[[#This Row],[Nombre]],Junio!$B$270:$I$362,8,FALSE)</f>
        <v>#N/A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e">
        <f>VLOOKUP(Tabla2[[#This Row],[Nombre]],Junio!$B$270:$I$362,8,FALSE)</f>
        <v>#N/A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e">
        <f>VLOOKUP(Tabla2[[#This Row],[Nombre]],Junio!$B$270:$I$362,8,FALSE)</f>
        <v>#N/A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e">
        <f>VLOOKUP(Tabla2[[#This Row],[Nombre]],Junio!$B$270:$I$362,8,FALSE)</f>
        <v>#N/A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e">
        <f>VLOOKUP(Tabla2[[#This Row],[Nombre]],Junio!$B$270:$I$362,8,FALSE)</f>
        <v>#N/A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 t="e">
        <f>VLOOKUP(Tabla2[[#This Row],[Nombre]],Junio!$B$270:$I$362,8,FALSE)</f>
        <v>#N/A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e">
        <f>VLOOKUP(Tabla2[[#This Row],[Nombre]],Junio!$B$270:$I$362,8,FALSE)</f>
        <v>#N/A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965</v>
      </c>
      <c r="I177" s="18" t="s">
        <v>619</v>
      </c>
      <c r="J177" s="1" t="e">
        <f>VLOOKUP(Tabla2[[#This Row],[Nombre]],Junio!$B$270:$I$362,8,FALSE)</f>
        <v>#N/A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966</v>
      </c>
      <c r="I178" s="5" t="s">
        <v>620</v>
      </c>
      <c r="J178" s="1" t="e">
        <f>VLOOKUP(Tabla2[[#This Row],[Nombre]],Junio!$B$270:$I$362,8,FALSE)</f>
        <v>#N/A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967</v>
      </c>
      <c r="I179" s="18" t="s">
        <v>621</v>
      </c>
      <c r="J179" s="1" t="e">
        <f>VLOOKUP(Tabla2[[#This Row],[Nombre]],Junio!$B$270:$I$362,8,FALSE)</f>
        <v>#N/A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e">
        <f>VLOOKUP(Tabla2[[#This Row],[Nombre]],Junio!$B$270:$I$362,8,FALSE)</f>
        <v>#N/A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e">
        <f>VLOOKUP(Tabla2[[#This Row],[Nombre]],Junio!$B$270:$I$362,8,FALSE)</f>
        <v>#N/A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968</v>
      </c>
      <c r="I182" s="5" t="s">
        <v>624</v>
      </c>
      <c r="J182" s="1" t="e">
        <f>VLOOKUP(Tabla2[[#This Row],[Nombre]],Junio!$B$270:$I$362,8,FALSE)</f>
        <v>#N/A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969</v>
      </c>
      <c r="I183" s="18" t="s">
        <v>625</v>
      </c>
      <c r="J183" s="1" t="e">
        <f>VLOOKUP(Tabla2[[#This Row],[Nombre]],Junio!$B$270:$I$362,8,FALSE)</f>
        <v>#N/A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970</v>
      </c>
      <c r="I184" s="5" t="s">
        <v>626</v>
      </c>
      <c r="J184" s="1" t="e">
        <f>VLOOKUP(Tabla2[[#This Row],[Nombre]],Junio!$B$270:$I$362,8,FALSE)</f>
        <v>#N/A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971</v>
      </c>
      <c r="I185" s="18"/>
      <c r="J185" s="1" t="e">
        <f>VLOOKUP(Tabla2[[#This Row],[Nombre]],Junio!$B$270:$I$362,8,FALSE)</f>
        <v>#N/A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e">
        <f>VLOOKUP(Tabla2[[#This Row],[Nombre]],Junio!$B$270:$I$362,8,FALSE)</f>
        <v>#N/A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e">
        <f>VLOOKUP(Tabla2[[#This Row],[Nombre]],Junio!$B$270:$I$362,8,FALSE)</f>
        <v>#N/A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972</v>
      </c>
      <c r="I188" s="5" t="s">
        <v>501</v>
      </c>
      <c r="J188" s="1" t="e">
        <f>VLOOKUP(Tabla2[[#This Row],[Nombre]],Junio!$B$270:$I$362,8,FALSE)</f>
        <v>#N/A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973</v>
      </c>
      <c r="I189" s="18" t="s">
        <v>502</v>
      </c>
      <c r="J189" s="1" t="e">
        <f>VLOOKUP(Tabla2[[#This Row],[Nombre]],Junio!$B$270:$I$362,8,FALSE)</f>
        <v>#N/A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974</v>
      </c>
      <c r="I190" s="5"/>
      <c r="J190" s="1" t="e">
        <f>VLOOKUP(Tabla2[[#This Row],[Nombre]],Junio!$B$270:$I$362,8,FALSE)</f>
        <v>#N/A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975</v>
      </c>
      <c r="I191" s="18"/>
      <c r="J191" s="1" t="e">
        <f>VLOOKUP(Tabla2[[#This Row],[Nombre]],Junio!$B$270:$I$362,8,FALSE)</f>
        <v>#N/A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976</v>
      </c>
      <c r="I192" s="5" t="s">
        <v>503</v>
      </c>
      <c r="J192" s="1" t="e">
        <f>VLOOKUP(Tabla2[[#This Row],[Nombre]],Junio!$B$270:$I$362,8,FALSE)</f>
        <v>#N/A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977</v>
      </c>
      <c r="I193" s="18" t="s">
        <v>504</v>
      </c>
      <c r="J193" s="1" t="e">
        <f>VLOOKUP(Tabla2[[#This Row],[Nombre]],Junio!$B$270:$I$362,8,FALSE)</f>
        <v>#N/A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978</v>
      </c>
      <c r="I194" s="5" t="s">
        <v>505</v>
      </c>
      <c r="J194" s="1" t="e">
        <f>VLOOKUP(Tabla2[[#This Row],[Nombre]],Junio!$B$270:$I$362,8,FALSE)</f>
        <v>#N/A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VLOOKUP(Tabla2[[#This Row],[Nombre]],Junio!$B$270:$I$362,8,FALSE)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507</v>
      </c>
      <c r="J196" s="1" t="e">
        <f>VLOOKUP(Tabla2[[#This Row],[Nombre]],Junio!$B$270:$I$362,8,FALSE)</f>
        <v>#N/A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e">
        <f>VLOOKUP(Tabla2[[#This Row],[Nombre]],Junio!$B$270:$I$362,8,FALSE)</f>
        <v>#N/A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980</v>
      </c>
      <c r="I198" s="5" t="s">
        <v>509</v>
      </c>
      <c r="J198" s="1" t="e">
        <f>VLOOKUP(Tabla2[[#This Row],[Nombre]],Junio!$B$270:$I$362,8,FALSE)</f>
        <v>#N/A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981</v>
      </c>
      <c r="I199" s="18" t="s">
        <v>510</v>
      </c>
      <c r="J199" s="1" t="e">
        <f>VLOOKUP(Tabla2[[#This Row],[Nombre]],Junio!$B$270:$I$362,8,FALSE)</f>
        <v>#N/A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e">
        <f>VLOOKUP(Tabla2[[#This Row],[Nombre]],Junio!$B$270:$I$362,8,FALSE)</f>
        <v>#N/A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982</v>
      </c>
      <c r="I201" s="18" t="s">
        <v>512</v>
      </c>
      <c r="J201" s="1" t="e">
        <f>VLOOKUP(Tabla2[[#This Row],[Nombre]],Junio!$B$270:$I$362,8,FALSE)</f>
        <v>#N/A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983</v>
      </c>
      <c r="I202" s="5" t="s">
        <v>513</v>
      </c>
      <c r="J202" s="1" t="e">
        <f>VLOOKUP(Tabla2[[#This Row],[Nombre]],Junio!$B$270:$I$362,8,FALSE)</f>
        <v>#N/A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984</v>
      </c>
      <c r="I203" s="18" t="s">
        <v>514</v>
      </c>
      <c r="J203" s="1" t="e">
        <f>VLOOKUP(Tabla2[[#This Row],[Nombre]],Junio!$B$270:$I$362,8,FALSE)</f>
        <v>#N/A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985</v>
      </c>
      <c r="I204" s="5" t="s">
        <v>515</v>
      </c>
      <c r="J204" s="1" t="e">
        <f>VLOOKUP(Tabla2[[#This Row],[Nombre]],Junio!$B$270:$I$362,8,FALSE)</f>
        <v>#N/A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e">
        <f>VLOOKUP(Tabla2[[#This Row],[Nombre]],Junio!$B$270:$I$362,8,FALSE)</f>
        <v>#N/A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986</v>
      </c>
      <c r="I206" s="5" t="s">
        <v>517</v>
      </c>
      <c r="J206" s="1" t="e">
        <f>VLOOKUP(Tabla2[[#This Row],[Nombre]],Junio!$B$270:$I$362,8,FALSE)</f>
        <v>#N/A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987</v>
      </c>
      <c r="I207" s="18"/>
      <c r="J207" s="1" t="e">
        <f>VLOOKUP(Tabla2[[#This Row],[Nombre]],Junio!$B$270:$I$362,8,FALSE)</f>
        <v>#N/A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988</v>
      </c>
      <c r="I208" s="5"/>
      <c r="J208" s="1" t="e">
        <f>VLOOKUP(Tabla2[[#This Row],[Nombre]],Junio!$B$270:$I$362,8,FALSE)</f>
        <v>#N/A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989</v>
      </c>
      <c r="I209" s="18" t="s">
        <v>518</v>
      </c>
      <c r="J209" s="1" t="e">
        <f>VLOOKUP(Tabla2[[#This Row],[Nombre]],Junio!$B$270:$I$362,8,FALSE)</f>
        <v>#N/A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e">
        <f>VLOOKUP(Tabla2[[#This Row],[Nombre]],Junio!$B$270:$I$362,8,FALSE)</f>
        <v>#N/A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990</v>
      </c>
      <c r="I211" s="18" t="s">
        <v>520</v>
      </c>
      <c r="J211" s="1" t="e">
        <f>VLOOKUP(Tabla2[[#This Row],[Nombre]],Junio!$B$270:$I$362,8,FALSE)</f>
        <v>#N/A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991</v>
      </c>
      <c r="I212" s="5" t="s">
        <v>521</v>
      </c>
      <c r="J212" s="1" t="e">
        <f>VLOOKUP(Tabla2[[#This Row],[Nombre]],Junio!$B$270:$I$362,8,FALSE)</f>
        <v>#N/A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992</v>
      </c>
      <c r="I213" s="18" t="s">
        <v>522</v>
      </c>
      <c r="J213" s="1" t="e">
        <f>VLOOKUP(Tabla2[[#This Row],[Nombre]],Junio!$B$270:$I$362,8,FALSE)</f>
        <v>#N/A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993</v>
      </c>
      <c r="I214" s="5" t="s">
        <v>523</v>
      </c>
      <c r="J214" s="1" t="e">
        <f>VLOOKUP(Tabla2[[#This Row],[Nombre]],Junio!$B$270:$I$362,8,FALSE)</f>
        <v>#N/A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e">
        <f>VLOOKUP(Tabla2[[#This Row],[Nombre]],Junio!$B$270:$I$362,8,FALSE)</f>
        <v>#N/A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994</v>
      </c>
      <c r="I216" s="5" t="s">
        <v>525</v>
      </c>
      <c r="J216" s="1" t="e">
        <f>VLOOKUP(Tabla2[[#This Row],[Nombre]],Junio!$B$270:$I$362,8,FALSE)</f>
        <v>#N/A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e">
        <f>VLOOKUP(Tabla2[[#This Row],[Nombre]],Junio!$B$270:$I$362,8,FALSE)</f>
        <v>#N/A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e">
        <f>VLOOKUP(Tabla2[[#This Row],[Nombre]],Junio!$B$270:$I$362,8,FALSE)</f>
        <v>#N/A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995</v>
      </c>
      <c r="I219" s="18" t="s">
        <v>528</v>
      </c>
      <c r="J219" s="1" t="e">
        <f>VLOOKUP(Tabla2[[#This Row],[Nombre]],Junio!$B$270:$I$362,8,FALSE)</f>
        <v>#N/A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e">
        <f>VLOOKUP(Tabla2[[#This Row],[Nombre]],Junio!$B$270:$I$362,8,FALSE)</f>
        <v>#N/A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996</v>
      </c>
      <c r="I221" s="18" t="s">
        <v>530</v>
      </c>
      <c r="J221" s="1" t="e">
        <f>VLOOKUP(Tabla2[[#This Row],[Nombre]],Junio!$B$270:$I$362,8,FALSE)</f>
        <v>#N/A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e">
        <f>VLOOKUP(Tabla2[[#This Row],[Nombre]],Junio!$B$270:$I$362,8,FALSE)</f>
        <v>#N/A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997</v>
      </c>
      <c r="I223" s="18" t="s">
        <v>532</v>
      </c>
      <c r="J223" s="1" t="e">
        <f>VLOOKUP(Tabla2[[#This Row],[Nombre]],Junio!$B$270:$I$362,8,FALSE)</f>
        <v>#N/A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998</v>
      </c>
      <c r="I224" s="5" t="s">
        <v>533</v>
      </c>
      <c r="J224" s="1" t="e">
        <f>VLOOKUP(Tabla2[[#This Row],[Nombre]],Junio!$B$270:$I$362,8,FALSE)</f>
        <v>#N/A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e">
        <f>VLOOKUP(Tabla2[[#This Row],[Nombre]],Junio!$B$270:$I$362,8,FALSE)</f>
        <v>#N/A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999</v>
      </c>
      <c r="I226" s="5" t="s">
        <v>533</v>
      </c>
      <c r="J226" s="1" t="e">
        <f>VLOOKUP(Tabla2[[#This Row],[Nombre]],Junio!$B$270:$I$362,8,FALSE)</f>
        <v>#N/A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1000</v>
      </c>
      <c r="I227" s="18" t="s">
        <v>535</v>
      </c>
      <c r="J227" s="1" t="e">
        <f>VLOOKUP(Tabla2[[#This Row],[Nombre]],Junio!$B$270:$I$362,8,FALSE)</f>
        <v>#N/A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 t="e">
        <f>VLOOKUP(Tabla2[[#This Row],[Nombre]],Junio!$B$270:$I$362,8,FALSE)</f>
        <v>#N/A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1001</v>
      </c>
      <c r="I229" s="18"/>
      <c r="J229" s="1" t="e">
        <f>VLOOKUP(Tabla2[[#This Row],[Nombre]],Junio!$B$270:$I$362,8,FALSE)</f>
        <v>#N/A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1002</v>
      </c>
      <c r="I230" s="5" t="s">
        <v>536</v>
      </c>
      <c r="J230" s="1" t="e">
        <f>VLOOKUP(Tabla2[[#This Row],[Nombre]],Junio!$B$270:$I$362,8,FALSE)</f>
        <v>#N/A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1003</v>
      </c>
      <c r="I231" s="18"/>
      <c r="J231" s="1" t="e">
        <f>VLOOKUP(Tabla2[[#This Row],[Nombre]],Junio!$B$270:$I$362,8,FALSE)</f>
        <v>#N/A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1004</v>
      </c>
      <c r="I232" s="5" t="s">
        <v>537</v>
      </c>
      <c r="J232" s="1" t="e">
        <f>VLOOKUP(Tabla2[[#This Row],[Nombre]],Junio!$B$270:$I$362,8,FALSE)</f>
        <v>#N/A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 t="e">
        <f>VLOOKUP(Tabla2[[#This Row],[Nombre]],Junio!$B$270:$I$362,8,FALSE)</f>
        <v>#N/A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1005</v>
      </c>
      <c r="I234" s="5" t="s">
        <v>538</v>
      </c>
      <c r="J234" s="1" t="e">
        <f>VLOOKUP(Tabla2[[#This Row],[Nombre]],Junio!$B$270:$I$362,8,FALSE)</f>
        <v>#N/A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e">
        <f>VLOOKUP(Tabla2[[#This Row],[Nombre]],Junio!$B$270:$I$362,8,FALSE)</f>
        <v>#N/A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1006</v>
      </c>
      <c r="I236" s="5" t="s">
        <v>540</v>
      </c>
      <c r="J236" s="1" t="e">
        <f>VLOOKUP(Tabla2[[#This Row],[Nombre]],Junio!$B$270:$I$362,8,FALSE)</f>
        <v>#N/A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1007</v>
      </c>
      <c r="I237" s="18" t="s">
        <v>541</v>
      </c>
      <c r="J237" s="1" t="e">
        <f>VLOOKUP(Tabla2[[#This Row],[Nombre]],Junio!$B$270:$I$362,8,FALSE)</f>
        <v>#N/A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1008</v>
      </c>
      <c r="I238" s="5"/>
      <c r="J238" s="1" t="e">
        <f>VLOOKUP(Tabla2[[#This Row],[Nombre]],Junio!$B$270:$I$362,8,FALSE)</f>
        <v>#N/A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1009</v>
      </c>
      <c r="I239" s="18" t="s">
        <v>550</v>
      </c>
      <c r="J239" s="1" t="e">
        <f>VLOOKUP(Tabla2[[#This Row],[Nombre]],Junio!$B$270:$I$362,8,FALSE)</f>
        <v>#N/A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1010</v>
      </c>
      <c r="I240" s="5" t="s">
        <v>549</v>
      </c>
      <c r="J240" s="1" t="e">
        <f>VLOOKUP(Tabla2[[#This Row],[Nombre]],Junio!$B$270:$I$362,8,FALSE)</f>
        <v>#N/A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1011</v>
      </c>
      <c r="I241" s="18" t="s">
        <v>542</v>
      </c>
      <c r="J241" s="1" t="e">
        <f>VLOOKUP(Tabla2[[#This Row],[Nombre]],Junio!$B$270:$I$362,8,FALSE)</f>
        <v>#N/A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1012</v>
      </c>
      <c r="I242" s="5" t="s">
        <v>543</v>
      </c>
      <c r="J242" s="1" t="e">
        <f>VLOOKUP(Tabla2[[#This Row],[Nombre]],Junio!$B$270:$I$362,8,FALSE)</f>
        <v>#N/A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1013</v>
      </c>
      <c r="I243" s="18" t="s">
        <v>544</v>
      </c>
      <c r="J243" s="1" t="e">
        <f>VLOOKUP(Tabla2[[#This Row],[Nombre]],Junio!$B$270:$I$362,8,FALSE)</f>
        <v>#N/A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e">
        <f>VLOOKUP(Tabla2[[#This Row],[Nombre]],Junio!$B$270:$I$362,8,FALSE)</f>
        <v>#N/A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1014</v>
      </c>
      <c r="I245" s="18" t="s">
        <v>546</v>
      </c>
      <c r="J245" s="1" t="e">
        <f>VLOOKUP(Tabla2[[#This Row],[Nombre]],Junio!$B$270:$I$362,8,FALSE)</f>
        <v>#N/A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1015</v>
      </c>
      <c r="I246" s="5" t="s">
        <v>547</v>
      </c>
      <c r="J246" s="1" t="e">
        <f>VLOOKUP(Tabla2[[#This Row],[Nombre]],Junio!$B$270:$I$362,8,FALSE)</f>
        <v>#N/A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e">
        <f>VLOOKUP(Tabla2[[#This Row],[Nombre]],Junio!$B$270:$I$362,8,FALSE)</f>
        <v>#N/A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1016</v>
      </c>
      <c r="I248" s="5"/>
      <c r="J248" s="1" t="e">
        <f>VLOOKUP(Tabla2[[#This Row],[Nombre]],Junio!$B$270:$I$362,8,FALSE)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1017</v>
      </c>
      <c r="I249" s="18"/>
      <c r="J249" s="1" t="e">
        <f>VLOOKUP(Tabla2[[#This Row],[Nombre]],Junio!$B$270:$I$362,8,FALSE)</f>
        <v>#N/A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551</v>
      </c>
      <c r="J250" s="1" t="e">
        <f>VLOOKUP(Tabla2[[#This Row],[Nombre]],Junio!$B$270:$I$362,8,FALSE)</f>
        <v>#N/A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1018</v>
      </c>
      <c r="I251" s="18" t="s">
        <v>552</v>
      </c>
      <c r="J251" s="1" t="e">
        <f>VLOOKUP(Tabla2[[#This Row],[Nombre]],Junio!$B$270:$I$362,8,FALSE)</f>
        <v>#N/A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1019</v>
      </c>
      <c r="I252" s="5" t="s">
        <v>553</v>
      </c>
      <c r="J252" s="1" t="e">
        <f>VLOOKUP(Tabla2[[#This Row],[Nombre]],Junio!$B$270:$I$362,8,FALSE)</f>
        <v>#N/A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1020</v>
      </c>
      <c r="I253" s="18" t="s">
        <v>554</v>
      </c>
      <c r="J253" s="1" t="e">
        <f>VLOOKUP(Tabla2[[#This Row],[Nombre]],Junio!$B$270:$I$362,8,FALSE)</f>
        <v>#N/A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1021</v>
      </c>
      <c r="I254" s="5" t="s">
        <v>555</v>
      </c>
      <c r="J254" s="1" t="e">
        <f>VLOOKUP(Tabla2[[#This Row],[Nombre]],Junio!$B$270:$I$362,8,FALSE)</f>
        <v>#N/A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556</v>
      </c>
      <c r="J255" s="1" t="e">
        <f>VLOOKUP(Tabla2[[#This Row],[Nombre]],Junio!$B$270:$I$362,8,FALSE)</f>
        <v>#N/A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 t="s">
        <v>557</v>
      </c>
      <c r="J256" s="1" t="e">
        <f>VLOOKUP(Tabla2[[#This Row],[Nombre]],Junio!$B$270:$I$362,8,FALSE)</f>
        <v>#N/A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1022</v>
      </c>
      <c r="I257" s="18"/>
      <c r="J257" s="1" t="e">
        <f>VLOOKUP(Tabla2[[#This Row],[Nombre]],Junio!$B$270:$I$362,8,FALSE)</f>
        <v>#N/A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e">
        <f>VLOOKUP(Tabla2[[#This Row],[Nombre]],Junio!$B$270:$I$362,8,FALSE)</f>
        <v>#N/A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1023</v>
      </c>
      <c r="I259" s="18" t="s">
        <v>559</v>
      </c>
      <c r="J259" s="1" t="e">
        <f>VLOOKUP(Tabla2[[#This Row],[Nombre]],Junio!$B$270:$I$362,8,FALSE)</f>
        <v>#N/A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1024</v>
      </c>
      <c r="I260" s="5" t="s">
        <v>560</v>
      </c>
      <c r="J260" s="1" t="e">
        <f>VLOOKUP(Tabla2[[#This Row],[Nombre]],Junio!$B$270:$I$362,8,FALSE)</f>
        <v>#N/A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1025</v>
      </c>
      <c r="I261" s="18" t="s">
        <v>561</v>
      </c>
      <c r="J261" s="1" t="e">
        <f>VLOOKUP(Tabla2[[#This Row],[Nombre]],Junio!$B$270:$I$362,8,FALSE)</f>
        <v>#N/A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e">
        <f>VLOOKUP(Tabla2[[#This Row],[Nombre]],Junio!$B$270:$I$362,8,FALSE)</f>
        <v>#N/A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1026</v>
      </c>
      <c r="I263" s="18" t="s">
        <v>563</v>
      </c>
      <c r="J263" s="1" t="e">
        <f>VLOOKUP(Tabla2[[#This Row],[Nombre]],Junio!$B$270:$I$362,8,FALSE)</f>
        <v>#N/A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1027</v>
      </c>
      <c r="I264" s="5" t="s">
        <v>564</v>
      </c>
      <c r="J264" s="1" t="e">
        <f>VLOOKUP(Tabla2[[#This Row],[Nombre]],Junio!$B$270:$I$362,8,FALSE)</f>
        <v>#N/A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1028</v>
      </c>
      <c r="I265" s="18" t="s">
        <v>565</v>
      </c>
      <c r="J265" s="1" t="e">
        <f>VLOOKUP(Tabla2[[#This Row],[Nombre]],Junio!$B$270:$I$362,8,FALSE)</f>
        <v>#N/A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e">
        <f>VLOOKUP(Tabla2[[#This Row],[Nombre]],Junio!$B$270:$I$362,8,FALSE)</f>
        <v>#N/A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e">
        <f>VLOOKUP(Tabla2[[#This Row],[Nombre]],Junio!$B$270:$I$362,8,FALSE)</f>
        <v>#N/A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 t="e">
        <f>VLOOKUP(Tabla2[[#This Row],[Nombre]],Junio!$B$270:$I$362,8,FALSE)</f>
        <v>#N/A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1029</v>
      </c>
      <c r="I269" s="18" t="s">
        <v>568</v>
      </c>
      <c r="J269" s="1" t="e">
        <f>VLOOKUP(Tabla2[[#This Row],[Nombre]],Junio!$B$270:$I$362,8,FALSE)</f>
        <v>#N/A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VLOOKUP(Tabla2[[#This Row],[Nombre]],Junio!$B$270:$I$362,8,FALSE)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1030</v>
      </c>
      <c r="I271" s="18"/>
      <c r="J271" s="1" t="e">
        <f>VLOOKUP(Tabla2[[#This Row],[Nombre]],Junio!$B$270:$I$362,8,FALSE)</f>
        <v>#N/A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1031</v>
      </c>
      <c r="I272" s="5"/>
      <c r="J272" s="1" t="e">
        <f>VLOOKUP(Tabla2[[#This Row],[Nombre]],Junio!$B$270:$I$362,8,FALSE)</f>
        <v>#N/A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1032</v>
      </c>
      <c r="I273" s="53" t="s">
        <v>1515</v>
      </c>
      <c r="J273" s="1" t="b">
        <f>Febrero!J273=VLOOKUP(Tabla2[[#This Row],[Nombre]],Junio!$B$270:$I$362,8,FALSE)</f>
        <v>1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1033</v>
      </c>
      <c r="I274" s="54"/>
      <c r="J274" s="1">
        <f>VLOOKUP(Tabla2[[#This Row],[Nombre]],Junio!$B$270:$I$362,8,FALSE)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1034</v>
      </c>
      <c r="I275" s="53" t="s">
        <v>1526</v>
      </c>
      <c r="J275" s="1" t="str">
        <f>VLOOKUP(Tabla2[[#This Row],[Nombre]],Junio!$B$270:$I$362,8,FALSE)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1035</v>
      </c>
      <c r="I276" s="54" t="s">
        <v>1559</v>
      </c>
      <c r="J276" s="1" t="str">
        <f>VLOOKUP(Tabla2[[#This Row],[Nombre]],Junio!$B$270:$I$362,8,FALSE)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1036</v>
      </c>
      <c r="I277" s="53"/>
      <c r="J277" s="1">
        <f>VLOOKUP(Tabla2[[#This Row],[Nombre]],Junio!$B$270:$I$362,8,FALSE)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1037</v>
      </c>
      <c r="I278" s="54" t="s">
        <v>1562</v>
      </c>
      <c r="J278" s="1" t="str">
        <f>VLOOKUP(Tabla2[[#This Row],[Nombre]],Junio!$B$270:$I$362,8,FALSE)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1038</v>
      </c>
      <c r="I279" s="53" t="s">
        <v>1543</v>
      </c>
      <c r="J279" s="1" t="str">
        <f>VLOOKUP(Tabla2[[#This Row],[Nombre]],Junio!$B$270:$I$362,8,FALSE)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1039</v>
      </c>
      <c r="I280" s="54" t="s">
        <v>1537</v>
      </c>
      <c r="J280" s="1" t="str">
        <f>VLOOKUP(Tabla2[[#This Row],[Nombre]],Junio!$B$270:$I$362,8,FALSE)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1040</v>
      </c>
      <c r="I281" s="53" t="s">
        <v>1514</v>
      </c>
      <c r="J281" s="1" t="str">
        <f>VLOOKUP(Tabla2[[#This Row],[Nombre]],Junio!$B$270:$I$362,8,FALSE)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1041</v>
      </c>
      <c r="I282" s="54" t="s">
        <v>1563</v>
      </c>
      <c r="J282" s="1" t="str">
        <f>VLOOKUP(Tabla2[[#This Row],[Nombre]],Junio!$B$270:$I$362,8,FALSE)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1042</v>
      </c>
      <c r="I283" s="53" t="s">
        <v>1546</v>
      </c>
      <c r="J283" s="1" t="str">
        <f>VLOOKUP(Tabla2[[#This Row],[Nombre]],Junio!$B$270:$I$362,8,FALSE)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1043</v>
      </c>
      <c r="I284" s="54" t="s">
        <v>1549</v>
      </c>
      <c r="J284" s="1" t="str">
        <f>VLOOKUP(Tabla2[[#This Row],[Nombre]],Junio!$B$270:$I$362,8,FALSE)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1044</v>
      </c>
      <c r="I285" s="53" t="s">
        <v>1560</v>
      </c>
      <c r="J285" s="1" t="str">
        <f>VLOOKUP(Tabla2[[#This Row],[Nombre]],Junio!$B$270:$I$362,8,FALSE)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1045</v>
      </c>
      <c r="I286" s="54" t="s">
        <v>1557</v>
      </c>
      <c r="J286" s="1" t="str">
        <f>VLOOKUP(Tabla2[[#This Row],[Nombre]],Junio!$B$270:$I$362,8,FALSE)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1046</v>
      </c>
      <c r="I287" s="53" t="s">
        <v>1538</v>
      </c>
      <c r="J287" s="1" t="str">
        <f>VLOOKUP(Tabla2[[#This Row],[Nombre]],Junio!$B$270:$I$362,8,FALSE)</f>
        <v>jmarroquin@infom.gob.gt</v>
      </c>
    </row>
    <row r="288" spans="1:10" ht="31.5" customHeight="1" x14ac:dyDescent="0.2">
      <c r="A288" s="3">
        <v>285</v>
      </c>
      <c r="B288" s="4" t="s">
        <v>646</v>
      </c>
      <c r="C288" s="5" t="s">
        <v>702</v>
      </c>
      <c r="D288" s="22" t="str">
        <f>UPPER(Tabla2[[#This Row],[Columna1]])</f>
        <v>SUPERVISOR TÉCNICO DE TESORERÍA I</v>
      </c>
      <c r="E288" s="4" t="s">
        <v>873</v>
      </c>
      <c r="F288" s="23" t="s">
        <v>145</v>
      </c>
      <c r="G288" s="27">
        <v>41396</v>
      </c>
      <c r="H288" s="5" t="s">
        <v>1047</v>
      </c>
      <c r="I288" s="54" t="s">
        <v>1516</v>
      </c>
      <c r="J288" s="1" t="str">
        <f>VLOOKUP(Tabla2[[#This Row],[Nombre]],Junio!$B$270:$I$362,8,FALSE)</f>
        <v>fchacon@infom.gob.gt</v>
      </c>
    </row>
    <row r="289" spans="1:10" ht="31.5" customHeight="1" x14ac:dyDescent="0.2">
      <c r="A289" s="16">
        <v>286</v>
      </c>
      <c r="B289" s="17" t="s">
        <v>832</v>
      </c>
      <c r="C289" s="18" t="s">
        <v>702</v>
      </c>
      <c r="D289" s="21" t="str">
        <f>UPPER(Tabla2[[#This Row],[Columna1]])</f>
        <v>AUXILIAR PRESUPUESTARIO</v>
      </c>
      <c r="E289" s="17" t="s">
        <v>871</v>
      </c>
      <c r="F289" s="24" t="s">
        <v>695</v>
      </c>
      <c r="G289" s="28">
        <v>43297</v>
      </c>
      <c r="H289" s="18" t="s">
        <v>1048</v>
      </c>
      <c r="I289" s="53" t="s">
        <v>1521</v>
      </c>
      <c r="J289" s="1" t="str">
        <f>VLOOKUP(Tabla2[[#This Row],[Nombre]],Junio!$B$270:$I$362,8,FALSE)</f>
        <v>kespinoza@infom.gob.gt</v>
      </c>
    </row>
    <row r="290" spans="1:10" ht="31.5" customHeight="1" x14ac:dyDescent="0.2">
      <c r="A290" s="3">
        <v>287</v>
      </c>
      <c r="B290" s="4" t="s">
        <v>647</v>
      </c>
      <c r="C290" s="5" t="s">
        <v>702</v>
      </c>
      <c r="D290" s="22" t="str">
        <f>UPPER(Tabla2[[#This Row],[Columna1]])</f>
        <v>AUXILIAR PRESUPUESTARIO</v>
      </c>
      <c r="E290" s="4" t="s">
        <v>871</v>
      </c>
      <c r="F290" s="23" t="s">
        <v>695</v>
      </c>
      <c r="G290" s="27">
        <v>41409</v>
      </c>
      <c r="H290" s="5" t="s">
        <v>1049</v>
      </c>
      <c r="I290" s="54" t="s">
        <v>1544</v>
      </c>
      <c r="J290" s="1" t="str">
        <f>VLOOKUP(Tabla2[[#This Row],[Nombre]],Junio!$B$270:$I$362,8,FALSE)</f>
        <v>pochoa@infom.gob.gt</v>
      </c>
    </row>
    <row r="291" spans="1:10" ht="31.5" customHeight="1" x14ac:dyDescent="0.2">
      <c r="A291" s="16">
        <v>288</v>
      </c>
      <c r="B291" s="17" t="s">
        <v>648</v>
      </c>
      <c r="C291" s="18" t="s">
        <v>702</v>
      </c>
      <c r="D291" s="21" t="str">
        <f>UPPER(Tabla2[[#This Row],[Columna1]])</f>
        <v>AUXILIAR PRESUPUESTARIO</v>
      </c>
      <c r="E291" s="17" t="s">
        <v>871</v>
      </c>
      <c r="F291" s="24" t="s">
        <v>695</v>
      </c>
      <c r="G291" s="28">
        <v>40422</v>
      </c>
      <c r="H291" s="18" t="s">
        <v>1050</v>
      </c>
      <c r="I291" s="53" t="s">
        <v>1520</v>
      </c>
      <c r="J291" s="1" t="str">
        <f>VLOOKUP(Tabla2[[#This Row],[Nombre]],Junio!$B$270:$I$362,8,FALSE)</f>
        <v>aescobar@infom.gob.gt</v>
      </c>
    </row>
    <row r="292" spans="1:10" ht="31.5" customHeight="1" x14ac:dyDescent="0.2">
      <c r="A292" s="3">
        <v>289</v>
      </c>
      <c r="B292" s="4" t="s">
        <v>649</v>
      </c>
      <c r="C292" s="5" t="s">
        <v>702</v>
      </c>
      <c r="D292" s="22" t="str">
        <f>UPPER(Tabla2[[#This Row],[Columna1]])</f>
        <v>AUXILIAR PRESUPUESTARIO</v>
      </c>
      <c r="E292" s="4" t="s">
        <v>871</v>
      </c>
      <c r="F292" s="23" t="s">
        <v>695</v>
      </c>
      <c r="G292" s="27">
        <v>41186</v>
      </c>
      <c r="H292" s="5" t="s">
        <v>1051</v>
      </c>
      <c r="I292" s="54" t="s">
        <v>1517</v>
      </c>
      <c r="J292" s="1" t="str">
        <f>VLOOKUP(Tabla2[[#This Row],[Nombre]],Junio!$B$270:$I$362,8,FALSE)</f>
        <v>gedeleon@infom.gob.gt</v>
      </c>
    </row>
    <row r="293" spans="1:10" ht="31.5" customHeight="1" x14ac:dyDescent="0.2">
      <c r="A293" s="16">
        <v>290</v>
      </c>
      <c r="B293" s="17" t="s">
        <v>650</v>
      </c>
      <c r="C293" s="18" t="s">
        <v>702</v>
      </c>
      <c r="D293" s="21" t="str">
        <f>UPPER(Tabla2[[#This Row],[Columna1]])</f>
        <v>SUPERVISOR TÉCNICO DE EJECUCIÓN PRESUP. I</v>
      </c>
      <c r="E293" s="17" t="s">
        <v>874</v>
      </c>
      <c r="F293" s="24" t="s">
        <v>695</v>
      </c>
      <c r="G293" s="28">
        <v>39766</v>
      </c>
      <c r="H293" s="18" t="s">
        <v>1052</v>
      </c>
      <c r="I293" s="53" t="s">
        <v>571</v>
      </c>
      <c r="J293" s="1" t="str">
        <f>VLOOKUP(Tabla2[[#This Row],[Nombre]],Junio!$B$270:$I$362,8,FALSE)</f>
        <v>mguzman@infom.gob.gt</v>
      </c>
    </row>
    <row r="294" spans="1:10" ht="31.5" customHeight="1" x14ac:dyDescent="0.2">
      <c r="A294" s="3">
        <v>291</v>
      </c>
      <c r="B294" s="4" t="s">
        <v>651</v>
      </c>
      <c r="C294" s="5" t="s">
        <v>702</v>
      </c>
      <c r="D294" s="22" t="str">
        <f>UPPER(Tabla2[[#This Row],[Columna1]])</f>
        <v>AUDITOR</v>
      </c>
      <c r="E294" s="4" t="s">
        <v>875</v>
      </c>
      <c r="F294" s="23" t="s">
        <v>12</v>
      </c>
      <c r="G294" s="27">
        <v>41460</v>
      </c>
      <c r="H294" s="5" t="s">
        <v>1053</v>
      </c>
      <c r="I294" s="54" t="s">
        <v>1513</v>
      </c>
      <c r="J294" s="1" t="str">
        <f>VLOOKUP(Tabla2[[#This Row],[Nombre]],Junio!$B$270:$I$362,8,FALSE)</f>
        <v>mcabrera@infom.gob.gt</v>
      </c>
    </row>
    <row r="295" spans="1:10" ht="31.5" customHeight="1" x14ac:dyDescent="0.2">
      <c r="A295" s="16">
        <v>292</v>
      </c>
      <c r="B295" s="17" t="s">
        <v>652</v>
      </c>
      <c r="C295" s="18" t="s">
        <v>702</v>
      </c>
      <c r="D295" s="21" t="str">
        <f>UPPER(Tabla2[[#This Row],[Columna1]])</f>
        <v>AUDITOR</v>
      </c>
      <c r="E295" s="17" t="s">
        <v>875</v>
      </c>
      <c r="F295" s="24" t="s">
        <v>12</v>
      </c>
      <c r="G295" s="28">
        <v>41277</v>
      </c>
      <c r="H295" s="18" t="s">
        <v>1054</v>
      </c>
      <c r="I295" s="53"/>
      <c r="J295" s="1" t="e">
        <f>VLOOKUP(Tabla2[[#This Row],[Nombre]],Junio!$B$270:$I$362,8,FALSE)</f>
        <v>#N/A</v>
      </c>
    </row>
    <row r="296" spans="1:10" ht="31.5" customHeight="1" x14ac:dyDescent="0.2">
      <c r="A296" s="3">
        <v>293</v>
      </c>
      <c r="B296" s="4" t="s">
        <v>818</v>
      </c>
      <c r="C296" s="5" t="s">
        <v>702</v>
      </c>
      <c r="D296" s="22" t="str">
        <f>UPPER(Tabla2[[#This Row],[Columna1]])</f>
        <v>AUXILIAR DE AUDITORIA</v>
      </c>
      <c r="E296" s="4" t="s">
        <v>876</v>
      </c>
      <c r="F296" s="23" t="s">
        <v>12</v>
      </c>
      <c r="G296" s="27">
        <v>39295</v>
      </c>
      <c r="H296" s="5" t="s">
        <v>1055</v>
      </c>
      <c r="I296" s="54" t="s">
        <v>1527</v>
      </c>
      <c r="J296" s="1" t="str">
        <f>VLOOKUP(Tabla2[[#This Row],[Nombre]],Junio!$B$270:$I$362,8,FALSE)</f>
        <v>ngonzalez@infom.gob.gt</v>
      </c>
    </row>
    <row r="297" spans="1:10" ht="31.5" customHeight="1" x14ac:dyDescent="0.2">
      <c r="A297" s="16">
        <v>294</v>
      </c>
      <c r="B297" s="17" t="s">
        <v>819</v>
      </c>
      <c r="C297" s="18" t="s">
        <v>702</v>
      </c>
      <c r="D297" s="21" t="str">
        <f>UPPER(Tabla2[[#This Row],[Columna1]])</f>
        <v>AUXILIAR DE AUDITORIA</v>
      </c>
      <c r="E297" s="17" t="s">
        <v>876</v>
      </c>
      <c r="F297" s="24" t="s">
        <v>12</v>
      </c>
      <c r="G297" s="28">
        <v>43269</v>
      </c>
      <c r="H297" s="18" t="s">
        <v>1056</v>
      </c>
      <c r="I297" s="53" t="s">
        <v>1566</v>
      </c>
      <c r="J297" s="1" t="str">
        <f>VLOOKUP(Tabla2[[#This Row],[Nombre]],Junio!$B$270:$I$362,8,FALSE)</f>
        <v>ezamora@infom.gob.gt</v>
      </c>
    </row>
    <row r="298" spans="1:10" ht="31.5" customHeight="1" x14ac:dyDescent="0.2">
      <c r="A298" s="3">
        <v>295</v>
      </c>
      <c r="B298" s="4" t="s">
        <v>653</v>
      </c>
      <c r="C298" s="5" t="s">
        <v>702</v>
      </c>
      <c r="D298" s="22" t="str">
        <f>UPPER(Tabla2[[#This Row],[Columna1]])</f>
        <v>AUXILIAR DE AUDITORIA</v>
      </c>
      <c r="E298" s="4" t="s">
        <v>876</v>
      </c>
      <c r="F298" s="23" t="s">
        <v>12</v>
      </c>
      <c r="G298" s="27">
        <v>42857</v>
      </c>
      <c r="H298" s="5" t="s">
        <v>1057</v>
      </c>
      <c r="I298" s="54" t="s">
        <v>1552</v>
      </c>
      <c r="J298" s="1" t="str">
        <f>VLOOKUP(Tabla2[[#This Row],[Nombre]],Junio!$B$270:$I$362,8,FALSE)</f>
        <v>mramirez@infom.gob.gt</v>
      </c>
    </row>
    <row r="299" spans="1:10" ht="31.5" customHeight="1" x14ac:dyDescent="0.2">
      <c r="A299" s="16">
        <v>296</v>
      </c>
      <c r="B299" s="17" t="s">
        <v>937</v>
      </c>
      <c r="C299" s="18" t="s">
        <v>702</v>
      </c>
      <c r="D299" s="21" t="str">
        <f>UPPER(Tabla2[[#This Row],[Columna1]])</f>
        <v>AUDITOR I</v>
      </c>
      <c r="E299" s="17" t="s">
        <v>877</v>
      </c>
      <c r="F299" s="24" t="s">
        <v>12</v>
      </c>
      <c r="G299" s="28">
        <v>43207</v>
      </c>
      <c r="H299" s="18" t="s">
        <v>1058</v>
      </c>
      <c r="I299" s="53"/>
      <c r="J299" s="1">
        <f>VLOOKUP(Tabla2[[#This Row],[Nombre]],Junio!$B$270:$I$362,8,FALSE)</f>
        <v>0</v>
      </c>
    </row>
    <row r="300" spans="1:10" ht="31.5" customHeight="1" x14ac:dyDescent="0.2">
      <c r="A300" s="3">
        <v>297</v>
      </c>
      <c r="B300" s="4" t="s">
        <v>638</v>
      </c>
      <c r="C300" s="5" t="s">
        <v>702</v>
      </c>
      <c r="D300" s="22" t="str">
        <f>UPPER(Tabla2[[#This Row],[Columna1]])</f>
        <v>AUXILIAR DE PRESTACIONES</v>
      </c>
      <c r="E300" s="4" t="s">
        <v>924</v>
      </c>
      <c r="F300" s="23" t="s">
        <v>216</v>
      </c>
      <c r="G300" s="27">
        <v>42982</v>
      </c>
      <c r="H300" s="5" t="s">
        <v>1059</v>
      </c>
      <c r="I300" s="54" t="s">
        <v>1547</v>
      </c>
      <c r="J300" s="1" t="str">
        <f>VLOOKUP(Tabla2[[#This Row],[Nombre]],Junio!$B$270:$I$362,8,FALSE)</f>
        <v>dpacay@infom.gob.gt</v>
      </c>
    </row>
    <row r="301" spans="1:10" ht="31.5" customHeight="1" x14ac:dyDescent="0.2">
      <c r="A301" s="16">
        <v>298</v>
      </c>
      <c r="B301" s="17" t="s">
        <v>922</v>
      </c>
      <c r="C301" s="18" t="s">
        <v>702</v>
      </c>
      <c r="D301" s="21" t="str">
        <f>UPPER(Tabla2[[#This Row],[Columna1]])</f>
        <v>AUXILIAR DE NÓMINAS</v>
      </c>
      <c r="E301" s="17" t="s">
        <v>925</v>
      </c>
      <c r="F301" s="24" t="s">
        <v>216</v>
      </c>
      <c r="G301" s="28">
        <v>43437</v>
      </c>
      <c r="H301" s="18" t="s">
        <v>1060</v>
      </c>
      <c r="I301" s="53" t="s">
        <v>1545</v>
      </c>
      <c r="J301" s="1" t="str">
        <f>VLOOKUP(Tabla2[[#This Row],[Nombre]],Junio!$B$270:$I$362,8,FALSE)</f>
        <v>kordonez@infom.gob.gt</v>
      </c>
    </row>
    <row r="302" spans="1:10" ht="31.5" customHeight="1" x14ac:dyDescent="0.2">
      <c r="A302" s="3">
        <v>299</v>
      </c>
      <c r="B302" s="4" t="s">
        <v>645</v>
      </c>
      <c r="C302" s="5" t="s">
        <v>702</v>
      </c>
      <c r="D302" s="22" t="str">
        <f>UPPER(Tabla2[[#This Row],[Columna1]])</f>
        <v>AUXILIAR DE NÓMINAS</v>
      </c>
      <c r="E302" s="4" t="s">
        <v>925</v>
      </c>
      <c r="F302" s="23" t="s">
        <v>216</v>
      </c>
      <c r="G302" s="27">
        <v>42569</v>
      </c>
      <c r="H302" s="5" t="s">
        <v>1061</v>
      </c>
      <c r="I302" s="54" t="s">
        <v>1533</v>
      </c>
      <c r="J302" s="1" t="str">
        <f>VLOOKUP(Tabla2[[#This Row],[Nombre]],Junio!$B$270:$I$362,8,FALSE)</f>
        <v>mmejia@infom.gob.gt</v>
      </c>
    </row>
    <row r="303" spans="1:10" ht="31.5" customHeight="1" x14ac:dyDescent="0.2">
      <c r="A303" s="16">
        <v>300</v>
      </c>
      <c r="B303" s="17" t="s">
        <v>654</v>
      </c>
      <c r="C303" s="18" t="s">
        <v>702</v>
      </c>
      <c r="D303" s="21" t="str">
        <f>UPPER(Tabla2[[#This Row],[Columna1]])</f>
        <v>TECNICO DE PROYECTOS</v>
      </c>
      <c r="E303" s="17" t="s">
        <v>878</v>
      </c>
      <c r="F303" s="24" t="s">
        <v>696</v>
      </c>
      <c r="G303" s="28">
        <v>40802</v>
      </c>
      <c r="H303" s="18" t="s">
        <v>1062</v>
      </c>
      <c r="I303" s="53"/>
      <c r="J303" s="1">
        <f>VLOOKUP(Tabla2[[#This Row],[Nombre]],Junio!$B$270:$I$362,8,FALSE)</f>
        <v>0</v>
      </c>
    </row>
    <row r="304" spans="1:10" ht="31.5" customHeight="1" x14ac:dyDescent="0.2">
      <c r="A304" s="3">
        <v>301</v>
      </c>
      <c r="B304" s="4" t="s">
        <v>655</v>
      </c>
      <c r="C304" s="5" t="s">
        <v>702</v>
      </c>
      <c r="D304" s="22" t="str">
        <f>UPPER(Tabla2[[#This Row],[Columna1]])</f>
        <v>ARQUITECTO</v>
      </c>
      <c r="E304" s="4" t="s">
        <v>879</v>
      </c>
      <c r="F304" s="23" t="s">
        <v>696</v>
      </c>
      <c r="G304" s="27">
        <v>39295</v>
      </c>
      <c r="H304" s="5" t="s">
        <v>1063</v>
      </c>
      <c r="I304" s="54"/>
      <c r="J304" s="1">
        <f>VLOOKUP(Tabla2[[#This Row],[Nombre]],Junio!$B$270:$I$362,8,FALSE)</f>
        <v>0</v>
      </c>
    </row>
    <row r="305" spans="1:10" ht="31.5" customHeight="1" x14ac:dyDescent="0.2">
      <c r="A305" s="16">
        <v>302</v>
      </c>
      <c r="B305" s="17" t="s">
        <v>656</v>
      </c>
      <c r="C305" s="18" t="s">
        <v>702</v>
      </c>
      <c r="D305" s="21" t="str">
        <f>UPPER(Tabla2[[#This Row],[Columna1]])</f>
        <v>AUXILIAR DE BODEGA</v>
      </c>
      <c r="E305" s="17" t="s">
        <v>870</v>
      </c>
      <c r="F305" s="24" t="s">
        <v>697</v>
      </c>
      <c r="G305" s="28">
        <v>39448</v>
      </c>
      <c r="H305" s="18">
        <v>24989191</v>
      </c>
      <c r="I305" s="53"/>
      <c r="J305" s="1" t="e">
        <f>VLOOKUP(Tabla2[[#This Row],[Nombre]],Junio!$B$270:$I$362,8,FALSE)</f>
        <v>#N/A</v>
      </c>
    </row>
    <row r="306" spans="1:10" ht="31.5" customHeight="1" x14ac:dyDescent="0.2">
      <c r="A306" s="3">
        <v>303</v>
      </c>
      <c r="B306" s="4" t="s">
        <v>657</v>
      </c>
      <c r="C306" s="5" t="s">
        <v>702</v>
      </c>
      <c r="D306" s="22" t="str">
        <f>UPPER(Tabla2[[#This Row],[Columna1]])</f>
        <v>TÉCNICO EN PERFORACIÓN Y MANTENIMIENTO</v>
      </c>
      <c r="E306" s="4" t="s">
        <v>904</v>
      </c>
      <c r="F306" s="23" t="s">
        <v>697</v>
      </c>
      <c r="G306" s="27">
        <v>43132</v>
      </c>
      <c r="H306" s="5">
        <v>24989191</v>
      </c>
      <c r="I306" s="54" t="s">
        <v>1528</v>
      </c>
      <c r="J306" s="1" t="str">
        <f>VLOOKUP(Tabla2[[#This Row],[Nombre]],Junio!$B$270:$I$362,8,FALSE)</f>
        <v>gguerra@infom.gob.gt</v>
      </c>
    </row>
    <row r="307" spans="1:10" ht="31.5" customHeight="1" x14ac:dyDescent="0.2">
      <c r="A307" s="16">
        <v>304</v>
      </c>
      <c r="B307" s="17" t="s">
        <v>767</v>
      </c>
      <c r="C307" s="18" t="s">
        <v>702</v>
      </c>
      <c r="D307" s="21" t="str">
        <f>UPPER(Tabla2[[#This Row],[Columna1]])</f>
        <v>TÉCNICO EN PERFORACIÓN Y MANTENIMIENTO</v>
      </c>
      <c r="E307" s="17" t="s">
        <v>904</v>
      </c>
      <c r="F307" s="24" t="s">
        <v>697</v>
      </c>
      <c r="G307" s="28">
        <v>43228</v>
      </c>
      <c r="H307" s="18">
        <v>24989191</v>
      </c>
      <c r="I307" s="53"/>
      <c r="J307" s="1">
        <f>VLOOKUP(Tabla2[[#This Row],[Nombre]],Junio!$B$270:$I$362,8,FALSE)</f>
        <v>0</v>
      </c>
    </row>
    <row r="308" spans="1:10" ht="31.5" customHeight="1" x14ac:dyDescent="0.2">
      <c r="A308" s="3">
        <v>305</v>
      </c>
      <c r="B308" s="4" t="s">
        <v>820</v>
      </c>
      <c r="C308" s="5" t="s">
        <v>702</v>
      </c>
      <c r="D308" s="22" t="str">
        <f>UPPER(Tabla2[[#This Row],[Columna1]])</f>
        <v>AUXILIAR EN PERFORACIÓN Y MANTENIMIENTO</v>
      </c>
      <c r="E308" s="4" t="s">
        <v>905</v>
      </c>
      <c r="F308" s="23" t="s">
        <v>697</v>
      </c>
      <c r="G308" s="27">
        <v>43228</v>
      </c>
      <c r="H308" s="5">
        <v>24989191</v>
      </c>
      <c r="I308" s="54"/>
      <c r="J308" s="1">
        <f>VLOOKUP(Tabla2[[#This Row],[Nombre]],Junio!$B$270:$I$362,8,FALSE)</f>
        <v>0</v>
      </c>
    </row>
    <row r="309" spans="1:10" ht="31.5" customHeight="1" x14ac:dyDescent="0.2">
      <c r="A309" s="16">
        <v>306</v>
      </c>
      <c r="B309" s="17" t="s">
        <v>821</v>
      </c>
      <c r="C309" s="18" t="s">
        <v>702</v>
      </c>
      <c r="D309" s="21" t="str">
        <f>UPPER(Tabla2[[#This Row],[Columna1]])</f>
        <v>AUXILIAR DE BODEGA</v>
      </c>
      <c r="E309" s="17" t="s">
        <v>870</v>
      </c>
      <c r="F309" s="24" t="s">
        <v>698</v>
      </c>
      <c r="G309" s="28">
        <v>43252</v>
      </c>
      <c r="H309" s="18">
        <v>24989191</v>
      </c>
      <c r="I309" s="53" t="s">
        <v>1565</v>
      </c>
      <c r="J309" s="1" t="str">
        <f>VLOOKUP(Tabla2[[#This Row],[Nombre]],Junio!$B$270:$I$362,8,FALSE)</f>
        <v>kvelasquez@infom.gob.gt</v>
      </c>
    </row>
    <row r="310" spans="1:10" ht="31.5" customHeight="1" x14ac:dyDescent="0.2">
      <c r="A310" s="3">
        <v>307</v>
      </c>
      <c r="B310" s="4" t="s">
        <v>822</v>
      </c>
      <c r="C310" s="5" t="s">
        <v>702</v>
      </c>
      <c r="D310" s="22" t="str">
        <f>UPPER(Tabla2[[#This Row],[Columna1]])</f>
        <v>AUXILIAR DE CONTABILIDAD</v>
      </c>
      <c r="E310" s="4" t="s">
        <v>868</v>
      </c>
      <c r="F310" s="23" t="s">
        <v>698</v>
      </c>
      <c r="G310" s="27">
        <v>43164</v>
      </c>
      <c r="H310" s="5">
        <v>24989191</v>
      </c>
      <c r="I310" s="54"/>
      <c r="J310" s="1">
        <f>VLOOKUP(Tabla2[[#This Row],[Nombre]],Junio!$B$270:$I$362,8,FALSE)</f>
        <v>0</v>
      </c>
    </row>
    <row r="311" spans="1:10" ht="31.5" customHeight="1" x14ac:dyDescent="0.2">
      <c r="A311" s="16">
        <v>308</v>
      </c>
      <c r="B311" s="17" t="s">
        <v>658</v>
      </c>
      <c r="C311" s="18" t="s">
        <v>702</v>
      </c>
      <c r="D311" s="21" t="str">
        <f>UPPER(Tabla2[[#This Row],[Columna1]])</f>
        <v>SUPERVISOR FINANCIERO I</v>
      </c>
      <c r="E311" s="17" t="s">
        <v>881</v>
      </c>
      <c r="F311" s="24" t="s">
        <v>698</v>
      </c>
      <c r="G311" s="28">
        <v>39862</v>
      </c>
      <c r="H311" s="18">
        <v>24989191</v>
      </c>
      <c r="I311" s="53"/>
      <c r="J311" s="1">
        <f>VLOOKUP(Tabla2[[#This Row],[Nombre]],Junio!$B$270:$I$362,8,FALSE)</f>
        <v>0</v>
      </c>
    </row>
    <row r="312" spans="1:10" ht="31.5" customHeight="1" x14ac:dyDescent="0.2">
      <c r="A312" s="3">
        <v>309</v>
      </c>
      <c r="B312" s="4" t="s">
        <v>768</v>
      </c>
      <c r="C312" s="5" t="s">
        <v>702</v>
      </c>
      <c r="D312" s="22" t="str">
        <f>UPPER(Tabla2[[#This Row],[Columna1]])</f>
        <v>SUPERVISOR TÉCNICO DE CONTABILIDAD</v>
      </c>
      <c r="E312" s="4" t="s">
        <v>906</v>
      </c>
      <c r="F312" s="23" t="s">
        <v>698</v>
      </c>
      <c r="G312" s="27">
        <v>43227</v>
      </c>
      <c r="H312" s="5">
        <v>24989191</v>
      </c>
      <c r="I312" s="54"/>
      <c r="J312" s="1" t="e">
        <f>VLOOKUP(Tabla2[[#This Row],[Nombre]],Junio!$B$270:$I$362,8,FALSE)</f>
        <v>#N/A</v>
      </c>
    </row>
    <row r="313" spans="1:10" ht="31.5" customHeight="1" x14ac:dyDescent="0.2">
      <c r="A313" s="16">
        <v>310</v>
      </c>
      <c r="B313" s="17" t="s">
        <v>660</v>
      </c>
      <c r="C313" s="18" t="s">
        <v>702</v>
      </c>
      <c r="D313" s="21" t="str">
        <f>UPPER(Tabla2[[#This Row],[Columna1]])</f>
        <v>SUBDIRECTOR DE PROGRAMA</v>
      </c>
      <c r="E313" s="17" t="s">
        <v>907</v>
      </c>
      <c r="F313" s="24" t="s">
        <v>698</v>
      </c>
      <c r="G313" s="28">
        <v>43136</v>
      </c>
      <c r="H313" s="18">
        <v>24989191</v>
      </c>
      <c r="I313" s="53" t="s">
        <v>1539</v>
      </c>
      <c r="J313" s="1" t="str">
        <f>VLOOKUP(Tabla2[[#This Row],[Nombre]],Junio!$B$270:$I$362,8,FALSE)</f>
        <v>smazariegos@infom.gob.gt</v>
      </c>
    </row>
    <row r="314" spans="1:10" ht="31.5" customHeight="1" x14ac:dyDescent="0.2">
      <c r="A314" s="3">
        <v>311</v>
      </c>
      <c r="B314" s="4" t="s">
        <v>659</v>
      </c>
      <c r="C314" s="5" t="s">
        <v>702</v>
      </c>
      <c r="D314" s="22" t="str">
        <f>UPPER(Tabla2[[#This Row],[Columna1]])</f>
        <v>COORDINADOR FINANCIERO</v>
      </c>
      <c r="E314" s="4" t="s">
        <v>882</v>
      </c>
      <c r="F314" s="23" t="s">
        <v>698</v>
      </c>
      <c r="G314" s="27">
        <v>42802</v>
      </c>
      <c r="H314" s="5">
        <v>24989191</v>
      </c>
      <c r="I314" s="54" t="s">
        <v>1554</v>
      </c>
      <c r="J314" s="1" t="str">
        <f>VLOOKUP(Tabla2[[#This Row],[Nombre]],Junio!$B$270:$I$362,8,FALSE)</f>
        <v>wreyes@infom.gob.gt</v>
      </c>
    </row>
    <row r="315" spans="1:10" ht="31.5" customHeight="1" x14ac:dyDescent="0.2">
      <c r="A315" s="16">
        <v>312</v>
      </c>
      <c r="B315" s="17" t="s">
        <v>833</v>
      </c>
      <c r="C315" s="18" t="s">
        <v>702</v>
      </c>
      <c r="D315" s="21" t="str">
        <f>UPPER(Tabla2[[#This Row],[Columna1]])</f>
        <v>AUXILIAR DE BODEGA</v>
      </c>
      <c r="E315" s="17" t="s">
        <v>870</v>
      </c>
      <c r="F315" s="24" t="s">
        <v>698</v>
      </c>
      <c r="G315" s="28">
        <v>42646</v>
      </c>
      <c r="H315" s="18">
        <v>24989191</v>
      </c>
      <c r="I315" s="53"/>
      <c r="J315" s="1">
        <f>VLOOKUP(Tabla2[[#This Row],[Nombre]],Junio!$B$270:$I$362,8,FALSE)</f>
        <v>0</v>
      </c>
    </row>
    <row r="316" spans="1:10" ht="31.5" customHeight="1" x14ac:dyDescent="0.2">
      <c r="A316" s="3">
        <v>313</v>
      </c>
      <c r="B316" s="4" t="s">
        <v>661</v>
      </c>
      <c r="C316" s="5" t="s">
        <v>702</v>
      </c>
      <c r="D316" s="22" t="str">
        <f>UPPER(Tabla2[[#This Row],[Columna1]])</f>
        <v>SUPERVISOR TÉCNICO DE COMPRAS</v>
      </c>
      <c r="E316" s="4" t="s">
        <v>883</v>
      </c>
      <c r="F316" s="23" t="s">
        <v>698</v>
      </c>
      <c r="G316" s="27">
        <v>43032</v>
      </c>
      <c r="H316" s="5">
        <v>24989191</v>
      </c>
      <c r="I316" s="54" t="s">
        <v>1548</v>
      </c>
      <c r="J316" s="1" t="str">
        <f>VLOOKUP(Tabla2[[#This Row],[Nombre]],Junio!$B$270:$I$362,8,FALSE)</f>
        <v>vperalta@infom.gob.gt</v>
      </c>
    </row>
    <row r="317" spans="1:10" ht="31.5" customHeight="1" x14ac:dyDescent="0.2">
      <c r="A317" s="16">
        <v>314</v>
      </c>
      <c r="B317" s="17" t="s">
        <v>861</v>
      </c>
      <c r="C317" s="18" t="s">
        <v>702</v>
      </c>
      <c r="D317" s="21" t="str">
        <f>UPPER(Tabla2[[#This Row],[Columna1]])</f>
        <v>DIRECTOR GENERAL DE UNEPAR</v>
      </c>
      <c r="E317" s="17" t="s">
        <v>884</v>
      </c>
      <c r="F317" s="24" t="s">
        <v>698</v>
      </c>
      <c r="G317" s="28">
        <v>43404</v>
      </c>
      <c r="H317" s="18">
        <v>24989191</v>
      </c>
      <c r="I317" s="53" t="s">
        <v>1512</v>
      </c>
      <c r="J317" s="1" t="str">
        <f>VLOOKUP(Tabla2[[#This Row],[Nombre]],Junio!$B$270:$I$362,8,FALSE)</f>
        <v>carriola@infom.gob.gt</v>
      </c>
    </row>
    <row r="318" spans="1:10" ht="31.5" customHeight="1" x14ac:dyDescent="0.2">
      <c r="A318" s="3">
        <v>315</v>
      </c>
      <c r="B318" s="4" t="s">
        <v>662</v>
      </c>
      <c r="C318" s="5" t="s">
        <v>702</v>
      </c>
      <c r="D318" s="22" t="str">
        <f>UPPER(Tabla2[[#This Row],[Columna1]])</f>
        <v>SUPERVISOR DE PLANIFICACIÓN</v>
      </c>
      <c r="E318" s="4" t="s">
        <v>885</v>
      </c>
      <c r="F318" s="23" t="s">
        <v>698</v>
      </c>
      <c r="G318" s="27">
        <v>42828</v>
      </c>
      <c r="H318" s="5">
        <v>24989191</v>
      </c>
      <c r="I318" s="54" t="s">
        <v>1556</v>
      </c>
      <c r="J318" s="1" t="str">
        <f>VLOOKUP(Tabla2[[#This Row],[Nombre]],Junio!$B$270:$I$362,8,FALSE)</f>
        <v>irivera@infom.gob.gt</v>
      </c>
    </row>
    <row r="319" spans="1:10" ht="31.5" customHeight="1" x14ac:dyDescent="0.2">
      <c r="A319" s="16">
        <v>316</v>
      </c>
      <c r="B319" s="17" t="s">
        <v>841</v>
      </c>
      <c r="C319" s="18" t="s">
        <v>702</v>
      </c>
      <c r="D319" s="21" t="str">
        <f>UPPER(Tabla2[[#This Row],[Columna1]])</f>
        <v>SUPERVISOR LEGAL</v>
      </c>
      <c r="E319" s="17" t="s">
        <v>886</v>
      </c>
      <c r="F319" s="24" t="s">
        <v>698</v>
      </c>
      <c r="G319" s="28">
        <v>43361</v>
      </c>
      <c r="H319" s="18">
        <v>24989191</v>
      </c>
      <c r="I319" s="53" t="s">
        <v>1542</v>
      </c>
      <c r="J319" s="1" t="str">
        <f>VLOOKUP(Tabla2[[#This Row],[Nombre]],Junio!$B$270:$I$362,8,FALSE)</f>
        <v>lemorales@infom.gob.gt</v>
      </c>
    </row>
    <row r="320" spans="1:10" ht="31.5" customHeight="1" x14ac:dyDescent="0.2">
      <c r="A320" s="3">
        <v>317</v>
      </c>
      <c r="B320" s="4" t="s">
        <v>664</v>
      </c>
      <c r="C320" s="5" t="s">
        <v>702</v>
      </c>
      <c r="D320" s="22" t="str">
        <f>UPPER(Tabla2[[#This Row],[Columna1]])</f>
        <v>ASISTENTE DE DIRECCIÓN GENERAL</v>
      </c>
      <c r="E320" s="4" t="s">
        <v>887</v>
      </c>
      <c r="F320" s="23" t="s">
        <v>698</v>
      </c>
      <c r="G320" s="27">
        <v>43115</v>
      </c>
      <c r="H320" s="5">
        <v>24989191</v>
      </c>
      <c r="I320" s="54" t="s">
        <v>1550</v>
      </c>
      <c r="J320" s="1" t="str">
        <f>VLOOKUP(Tabla2[[#This Row],[Nombre]],Junio!$B$270:$I$362,8,FALSE)</f>
        <v>jportillo@infom.gob.gt</v>
      </c>
    </row>
    <row r="321" spans="1:10" ht="31.5" customHeight="1" x14ac:dyDescent="0.2">
      <c r="A321" s="16">
        <v>318</v>
      </c>
      <c r="B321" s="17" t="s">
        <v>665</v>
      </c>
      <c r="C321" s="18" t="s">
        <v>702</v>
      </c>
      <c r="D321" s="21" t="str">
        <f>UPPER(Tabla2[[#This Row],[Columna1]])</f>
        <v>SUPERVISOR EN PLANIFICACIÓN Y EJECUCIÓN DE PROYECT</v>
      </c>
      <c r="E321" s="17" t="s">
        <v>908</v>
      </c>
      <c r="F321" s="24" t="s">
        <v>698</v>
      </c>
      <c r="G321" s="28">
        <v>43132</v>
      </c>
      <c r="H321" s="18">
        <v>24989191</v>
      </c>
      <c r="I321" s="53" t="s">
        <v>1519</v>
      </c>
      <c r="J321" s="1" t="str">
        <f>VLOOKUP(Tabla2[[#This Row],[Nombre]],Junio!$B$270:$I$362,8,FALSE)</f>
        <v>nescobar@infom.gob.gt</v>
      </c>
    </row>
    <row r="322" spans="1:10" ht="31.5" customHeight="1" x14ac:dyDescent="0.2">
      <c r="A322" s="3">
        <v>319</v>
      </c>
      <c r="B322" s="4" t="s">
        <v>666</v>
      </c>
      <c r="C322" s="5" t="s">
        <v>702</v>
      </c>
      <c r="D322" s="22" t="str">
        <f>UPPER(Tabla2[[#This Row],[Columna1]])</f>
        <v>ANALISTA EN GESTIÓN DE COMPRAS</v>
      </c>
      <c r="E322" s="4" t="s">
        <v>909</v>
      </c>
      <c r="F322" s="23" t="s">
        <v>698</v>
      </c>
      <c r="G322" s="27">
        <v>43132</v>
      </c>
      <c r="H322" s="5">
        <v>24989191</v>
      </c>
      <c r="I322" s="54" t="s">
        <v>1505</v>
      </c>
      <c r="J322" s="1" t="str">
        <f>VLOOKUP(Tabla2[[#This Row],[Nombre]],Junio!$B$270:$I$362,8,FALSE)</f>
        <v>caguilar@infom.gob.gt</v>
      </c>
    </row>
    <row r="323" spans="1:10" ht="31.5" customHeight="1" x14ac:dyDescent="0.2">
      <c r="A323" s="16">
        <v>320</v>
      </c>
      <c r="B323" s="17" t="s">
        <v>667</v>
      </c>
      <c r="C323" s="18" t="s">
        <v>702</v>
      </c>
      <c r="D323" s="21" t="str">
        <f>UPPER(Tabla2[[#This Row],[Columna1]])</f>
        <v>SECRETARIA DE DIRECCIÓN GENERAL</v>
      </c>
      <c r="E323" s="17" t="s">
        <v>910</v>
      </c>
      <c r="F323" s="24" t="s">
        <v>698</v>
      </c>
      <c r="G323" s="28">
        <v>43160</v>
      </c>
      <c r="H323" s="18">
        <v>24989191</v>
      </c>
      <c r="I323" s="53" t="s">
        <v>1511</v>
      </c>
      <c r="J323" s="1" t="str">
        <f>VLOOKUP(Tabla2[[#This Row],[Nombre]],Junio!$B$270:$I$362,8,FALSE)</f>
        <v>carias@infom.gob.gt</v>
      </c>
    </row>
    <row r="324" spans="1:10" ht="31.5" customHeight="1" x14ac:dyDescent="0.2">
      <c r="A324" s="3">
        <v>321</v>
      </c>
      <c r="B324" s="4" t="s">
        <v>668</v>
      </c>
      <c r="C324" s="5" t="s">
        <v>702</v>
      </c>
      <c r="D324" s="22" t="str">
        <f>UPPER(Tabla2[[#This Row],[Columna1]])</f>
        <v>PILOTO DE DIRECCIÓN GENERAL</v>
      </c>
      <c r="E324" s="4" t="s">
        <v>911</v>
      </c>
      <c r="F324" s="23" t="s">
        <v>698</v>
      </c>
      <c r="G324" s="27">
        <v>43160</v>
      </c>
      <c r="H324" s="5">
        <v>24989191</v>
      </c>
      <c r="I324" s="54"/>
      <c r="J324" s="1">
        <f>VLOOKUP(Tabla2[[#This Row],[Nombre]],Junio!$B$270:$I$362,8,FALSE)</f>
        <v>0</v>
      </c>
    </row>
    <row r="325" spans="1:10" ht="31.5" customHeight="1" x14ac:dyDescent="0.2">
      <c r="A325" s="16">
        <v>322</v>
      </c>
      <c r="B325" s="17" t="s">
        <v>669</v>
      </c>
      <c r="C325" s="18" t="s">
        <v>702</v>
      </c>
      <c r="D325" s="21" t="str">
        <f>UPPER(Tabla2[[#This Row],[Columna1]])</f>
        <v>ENCARGADO DE BODEGA</v>
      </c>
      <c r="E325" s="17" t="s">
        <v>912</v>
      </c>
      <c r="F325" s="24" t="s">
        <v>698</v>
      </c>
      <c r="G325" s="28">
        <v>39295</v>
      </c>
      <c r="H325" s="18">
        <v>24989191</v>
      </c>
      <c r="I325" s="53"/>
      <c r="J325" s="1">
        <f>VLOOKUP(Tabla2[[#This Row],[Nombre]],Junio!$B$270:$I$362,8,FALSE)</f>
        <v>0</v>
      </c>
    </row>
    <row r="326" spans="1:10" ht="31.5" customHeight="1" x14ac:dyDescent="0.2">
      <c r="A326" s="3">
        <v>323</v>
      </c>
      <c r="B326" s="4" t="s">
        <v>670</v>
      </c>
      <c r="C326" s="5" t="s">
        <v>702</v>
      </c>
      <c r="D326" s="22" t="str">
        <f>UPPER(Tabla2[[#This Row],[Columna1]])</f>
        <v>ENCARGADO DE INVENTARIOS</v>
      </c>
      <c r="E326" s="4" t="s">
        <v>913</v>
      </c>
      <c r="F326" s="23" t="s">
        <v>698</v>
      </c>
      <c r="G326" s="27">
        <v>39295</v>
      </c>
      <c r="H326" s="5">
        <v>24989191</v>
      </c>
      <c r="I326" s="54"/>
      <c r="J326" s="1">
        <f>VLOOKUP(Tabla2[[#This Row],[Nombre]],Junio!$B$270:$I$362,8,FALSE)</f>
        <v>0</v>
      </c>
    </row>
    <row r="327" spans="1:10" ht="31.5" customHeight="1" x14ac:dyDescent="0.2">
      <c r="A327" s="16">
        <v>324</v>
      </c>
      <c r="B327" s="17" t="s">
        <v>671</v>
      </c>
      <c r="C327" s="18" t="s">
        <v>702</v>
      </c>
      <c r="D327" s="21" t="str">
        <f>UPPER(Tabla2[[#This Row],[Columna1]])</f>
        <v>AUXILIAR DE INVENTARIOS</v>
      </c>
      <c r="E327" s="17" t="s">
        <v>914</v>
      </c>
      <c r="F327" s="24" t="s">
        <v>698</v>
      </c>
      <c r="G327" s="28">
        <v>43132</v>
      </c>
      <c r="H327" s="18">
        <v>24989191</v>
      </c>
      <c r="I327" s="53" t="s">
        <v>1522</v>
      </c>
      <c r="J327" s="1" t="str">
        <f>VLOOKUP(Tabla2[[#This Row],[Nombre]],Junio!$B$270:$I$362,8,FALSE)</f>
        <v>mestrada@infom.gob.gt</v>
      </c>
    </row>
    <row r="328" spans="1:10" ht="31.5" customHeight="1" x14ac:dyDescent="0.2">
      <c r="A328" s="3">
        <v>325</v>
      </c>
      <c r="B328" s="4" t="s">
        <v>842</v>
      </c>
      <c r="C328" s="5" t="s">
        <v>702</v>
      </c>
      <c r="D328" s="22" t="str">
        <f>UPPER(Tabla2[[#This Row],[Columna1]])</f>
        <v>SUPERVISOR EN GESTIÓN SOCIO LEGAL</v>
      </c>
      <c r="E328" s="4" t="s">
        <v>888</v>
      </c>
      <c r="F328" s="23" t="s">
        <v>699</v>
      </c>
      <c r="G328" s="27">
        <v>43132</v>
      </c>
      <c r="H328" s="5">
        <v>24989191</v>
      </c>
      <c r="I328" s="54" t="s">
        <v>1558</v>
      </c>
      <c r="J328" s="1" t="str">
        <f>VLOOKUP(Tabla2[[#This Row],[Nombre]],Junio!$B$270:$I$362,8,FALSE)</f>
        <v>msincal@infom.gob.gt</v>
      </c>
    </row>
    <row r="329" spans="1:10" ht="31.5" customHeight="1" x14ac:dyDescent="0.2">
      <c r="A329" s="16">
        <v>326</v>
      </c>
      <c r="B329" s="17" t="s">
        <v>672</v>
      </c>
      <c r="C329" s="18" t="s">
        <v>702</v>
      </c>
      <c r="D329" s="21" t="str">
        <f>UPPER(Tabla2[[#This Row],[Columna1]])</f>
        <v>SUPERVISOR EN GESTIÓN SOCIO LEGAL</v>
      </c>
      <c r="E329" s="17" t="s">
        <v>888</v>
      </c>
      <c r="F329" s="24" t="s">
        <v>699</v>
      </c>
      <c r="G329" s="28">
        <v>43136</v>
      </c>
      <c r="H329" s="18">
        <v>24989191</v>
      </c>
      <c r="I329" s="53" t="s">
        <v>1507</v>
      </c>
      <c r="J329" s="1" t="str">
        <f>VLOOKUP(Tabla2[[#This Row],[Nombre]],Junio!$B$270:$I$362,8,FALSE)</f>
        <v>maju@infom.gob.gt</v>
      </c>
    </row>
    <row r="330" spans="1:10" ht="31.5" customHeight="1" x14ac:dyDescent="0.2">
      <c r="A330" s="3">
        <v>327</v>
      </c>
      <c r="B330" s="4" t="s">
        <v>862</v>
      </c>
      <c r="C330" s="5" t="s">
        <v>702</v>
      </c>
      <c r="D330" s="22" t="str">
        <f>UPPER(Tabla2[[#This Row],[Columna1]])</f>
        <v>SUPERVISOR EN GESTIÓN SOCIO LEGAL</v>
      </c>
      <c r="E330" s="4" t="s">
        <v>888</v>
      </c>
      <c r="F330" s="23" t="s">
        <v>699</v>
      </c>
      <c r="G330" s="27">
        <v>43375</v>
      </c>
      <c r="H330" s="5">
        <v>24989191</v>
      </c>
      <c r="I330" s="54" t="s">
        <v>1523</v>
      </c>
      <c r="J330" s="1" t="str">
        <f>VLOOKUP(Tabla2[[#This Row],[Nombre]],Junio!$B$270:$I$362,8,FALSE)</f>
        <v>sflores@infom.gob.gt</v>
      </c>
    </row>
    <row r="331" spans="1:10" ht="31.5" customHeight="1" x14ac:dyDescent="0.2">
      <c r="A331" s="16">
        <v>328</v>
      </c>
      <c r="B331" s="17" t="s">
        <v>673</v>
      </c>
      <c r="C331" s="18" t="s">
        <v>702</v>
      </c>
      <c r="D331" s="21" t="str">
        <f>UPPER(Tabla2[[#This Row],[Columna1]])</f>
        <v>DIRECTOR EJECUTIVO DE PROGRAMA</v>
      </c>
      <c r="E331" s="17" t="s">
        <v>880</v>
      </c>
      <c r="F331" s="24" t="s">
        <v>700</v>
      </c>
      <c r="G331" s="28">
        <v>42604</v>
      </c>
      <c r="H331" s="18">
        <v>24989191</v>
      </c>
      <c r="I331" s="53" t="s">
        <v>1564</v>
      </c>
      <c r="J331" s="1" t="str">
        <f>VLOOKUP(Tabla2[[#This Row],[Nombre]],Junio!$B$270:$I$362,8,FALSE)</f>
        <v>cbolanos@infom.gob.gt</v>
      </c>
    </row>
    <row r="332" spans="1:10" ht="31.5" customHeight="1" x14ac:dyDescent="0.2">
      <c r="A332" s="3">
        <v>329</v>
      </c>
      <c r="B332" s="4" t="s">
        <v>674</v>
      </c>
      <c r="C332" s="5" t="s">
        <v>702</v>
      </c>
      <c r="D332" s="22" t="str">
        <f>UPPER(Tabla2[[#This Row],[Columna1]])</f>
        <v>PILOTO I</v>
      </c>
      <c r="E332" s="4" t="s">
        <v>889</v>
      </c>
      <c r="F332" s="23" t="s">
        <v>700</v>
      </c>
      <c r="G332" s="27">
        <v>42738</v>
      </c>
      <c r="H332" s="5">
        <v>24989191</v>
      </c>
      <c r="I332" s="54"/>
      <c r="J332" s="1">
        <f>VLOOKUP(Tabla2[[#This Row],[Nombre]],Junio!$B$270:$I$362,8,FALSE)</f>
        <v>0</v>
      </c>
    </row>
    <row r="333" spans="1:10" ht="31.5" customHeight="1" x14ac:dyDescent="0.2">
      <c r="A333" s="16">
        <v>330</v>
      </c>
      <c r="B333" s="17" t="s">
        <v>938</v>
      </c>
      <c r="C333" s="18" t="s">
        <v>702</v>
      </c>
      <c r="D333" s="21" t="str">
        <f>UPPER(Tabla2[[#This Row],[Columna1]])</f>
        <v>SUPERVISOR EN PROYECTOS DE AGUA POTABLE Y SANEAMIE</v>
      </c>
      <c r="E333" s="17" t="s">
        <v>890</v>
      </c>
      <c r="F333" s="24" t="s">
        <v>700</v>
      </c>
      <c r="G333" s="28">
        <v>43132</v>
      </c>
      <c r="H333" s="18">
        <v>24989191</v>
      </c>
      <c r="I333" s="53" t="s">
        <v>1534</v>
      </c>
      <c r="J333" s="1" t="str">
        <f>VLOOKUP(Tabla2[[#This Row],[Nombre]],Junio!$B$270:$I$362,8,FALSE)</f>
        <v>dilopez@infom.gob.gt</v>
      </c>
    </row>
    <row r="334" spans="1:10" ht="31.5" customHeight="1" x14ac:dyDescent="0.2">
      <c r="A334" s="3">
        <v>331</v>
      </c>
      <c r="B334" s="4" t="s">
        <v>939</v>
      </c>
      <c r="C334" s="5" t="s">
        <v>702</v>
      </c>
      <c r="D334" s="22" t="str">
        <f>UPPER(Tabla2[[#This Row],[Columna1]])</f>
        <v>SUPERVISOR EN PROYECTOS DE AGUA POTABLE Y SANEAMIE</v>
      </c>
      <c r="E334" s="4" t="s">
        <v>890</v>
      </c>
      <c r="F334" s="23" t="s">
        <v>700</v>
      </c>
      <c r="G334" s="27">
        <v>43474</v>
      </c>
      <c r="H334" s="5">
        <v>24989191</v>
      </c>
      <c r="I334" s="54"/>
      <c r="J334" s="1">
        <f>VLOOKUP(Tabla2[[#This Row],[Nombre]],Junio!$B$270:$I$362,8,FALSE)</f>
        <v>0</v>
      </c>
    </row>
    <row r="335" spans="1:10" ht="31.5" customHeight="1" x14ac:dyDescent="0.2">
      <c r="A335" s="16">
        <v>332</v>
      </c>
      <c r="B335" s="17" t="s">
        <v>675</v>
      </c>
      <c r="C335" s="18" t="s">
        <v>702</v>
      </c>
      <c r="D335" s="21" t="str">
        <f>UPPER(Tabla2[[#This Row],[Columna1]])</f>
        <v>SUPERVISOR EN PROYECTOS DE AGUA POTABLE Y SANEAMIE</v>
      </c>
      <c r="E335" s="17" t="s">
        <v>890</v>
      </c>
      <c r="F335" s="24" t="s">
        <v>700</v>
      </c>
      <c r="G335" s="28">
        <v>43132</v>
      </c>
      <c r="H335" s="18">
        <v>24989191</v>
      </c>
      <c r="I335" s="53" t="s">
        <v>1561</v>
      </c>
      <c r="J335" s="1" t="str">
        <f>VLOOKUP(Tabla2[[#This Row],[Nombre]],Junio!$B$270:$I$362,8,FALSE)</f>
        <v>atoledo@infom.gob.gt</v>
      </c>
    </row>
    <row r="336" spans="1:10" ht="31.5" customHeight="1" x14ac:dyDescent="0.2">
      <c r="A336" s="3">
        <v>333</v>
      </c>
      <c r="B336" s="4" t="s">
        <v>676</v>
      </c>
      <c r="C336" s="5" t="s">
        <v>702</v>
      </c>
      <c r="D336" s="22" t="str">
        <f>UPPER(Tabla2[[#This Row],[Columna1]])</f>
        <v>ANALISTA EN GESTIÓN DE PROYECTOS</v>
      </c>
      <c r="E336" s="4" t="s">
        <v>891</v>
      </c>
      <c r="F336" s="23" t="s">
        <v>700</v>
      </c>
      <c r="G336" s="27">
        <v>43132</v>
      </c>
      <c r="H336" s="5">
        <v>24989191</v>
      </c>
      <c r="I336" s="54"/>
      <c r="J336" s="1">
        <f>VLOOKUP(Tabla2[[#This Row],[Nombre]],Junio!$B$270:$I$362,8,FALSE)</f>
        <v>0</v>
      </c>
    </row>
    <row r="337" spans="1:10" ht="31.5" customHeight="1" x14ac:dyDescent="0.2">
      <c r="A337" s="16">
        <v>334</v>
      </c>
      <c r="B337" s="17" t="s">
        <v>677</v>
      </c>
      <c r="C337" s="18" t="s">
        <v>702</v>
      </c>
      <c r="D337" s="21" t="str">
        <f>UPPER(Tabla2[[#This Row],[Columna1]])</f>
        <v>ESPECIALISTA EN TOPOGRAFÍA</v>
      </c>
      <c r="E337" s="17" t="s">
        <v>892</v>
      </c>
      <c r="F337" s="24" t="s">
        <v>700</v>
      </c>
      <c r="G337" s="28">
        <v>43132</v>
      </c>
      <c r="H337" s="18">
        <v>24989191</v>
      </c>
      <c r="I337" s="53" t="s">
        <v>1510</v>
      </c>
      <c r="J337" s="1" t="str">
        <f>VLOOKUP(Tabla2[[#This Row],[Nombre]],Junio!$B$270:$I$362,8,FALSE)</f>
        <v>oarias@infom.gob.gt</v>
      </c>
    </row>
    <row r="338" spans="1:10" ht="31.5" customHeight="1" x14ac:dyDescent="0.2">
      <c r="A338" s="3">
        <v>335</v>
      </c>
      <c r="B338" s="4" t="s">
        <v>681</v>
      </c>
      <c r="C338" s="5" t="s">
        <v>702</v>
      </c>
      <c r="D338" s="22" t="str">
        <f>UPPER(Tabla2[[#This Row],[Columna1]])</f>
        <v>AUXILIAR DE BODEGA</v>
      </c>
      <c r="E338" s="4" t="s">
        <v>870</v>
      </c>
      <c r="F338" s="23" t="s">
        <v>250</v>
      </c>
      <c r="G338" s="27">
        <v>39965</v>
      </c>
      <c r="H338" s="5">
        <v>24989191</v>
      </c>
      <c r="I338" s="54"/>
      <c r="J338" s="1">
        <f>VLOOKUP(Tabla2[[#This Row],[Nombre]],Junio!$B$270:$I$362,8,FALSE)</f>
        <v>0</v>
      </c>
    </row>
    <row r="339" spans="1:10" ht="31.5" customHeight="1" x14ac:dyDescent="0.2">
      <c r="A339" s="16">
        <v>336</v>
      </c>
      <c r="B339" s="17" t="s">
        <v>682</v>
      </c>
      <c r="C339" s="18" t="s">
        <v>702</v>
      </c>
      <c r="D339" s="21" t="str">
        <f>UPPER(Tabla2[[#This Row],[Columna1]])</f>
        <v>AUXILIAR DE BODEGA</v>
      </c>
      <c r="E339" s="17" t="s">
        <v>870</v>
      </c>
      <c r="F339" s="24" t="s">
        <v>257</v>
      </c>
      <c r="G339" s="28">
        <v>42373</v>
      </c>
      <c r="H339" s="18">
        <v>24989191</v>
      </c>
      <c r="I339" s="53"/>
      <c r="J339" s="1">
        <f>VLOOKUP(Tabla2[[#This Row],[Nombre]],Junio!$B$270:$I$362,8,FALSE)</f>
        <v>0</v>
      </c>
    </row>
    <row r="340" spans="1:10" ht="31.5" customHeight="1" x14ac:dyDescent="0.2">
      <c r="A340" s="3">
        <v>337</v>
      </c>
      <c r="B340" s="4" t="s">
        <v>683</v>
      </c>
      <c r="C340" s="5" t="s">
        <v>702</v>
      </c>
      <c r="D340" s="22" t="str">
        <f>UPPER(Tabla2[[#This Row],[Columna1]])</f>
        <v>AUXILIAR DE CONTABILIDAD</v>
      </c>
      <c r="E340" s="4" t="s">
        <v>868</v>
      </c>
      <c r="F340" s="23" t="s">
        <v>264</v>
      </c>
      <c r="G340" s="27">
        <v>39715</v>
      </c>
      <c r="H340" s="5">
        <v>24989191</v>
      </c>
      <c r="I340" s="54" t="s">
        <v>1524</v>
      </c>
      <c r="J340" s="1" t="str">
        <f>VLOOKUP(Tabla2[[#This Row],[Nombre]],Junio!$B$270:$I$362,8,FALSE)</f>
        <v>efuentes@infom.gob.gt</v>
      </c>
    </row>
    <row r="341" spans="1:10" ht="31.5" customHeight="1" x14ac:dyDescent="0.2">
      <c r="A341" s="16">
        <v>338</v>
      </c>
      <c r="B341" s="17" t="s">
        <v>684</v>
      </c>
      <c r="C341" s="18" t="s">
        <v>702</v>
      </c>
      <c r="D341" s="21" t="str">
        <f>UPPER(Tabla2[[#This Row],[Columna1]])</f>
        <v>AUXILIAR DE BODEGA</v>
      </c>
      <c r="E341" s="17" t="s">
        <v>870</v>
      </c>
      <c r="F341" s="24" t="s">
        <v>274</v>
      </c>
      <c r="G341" s="28">
        <v>41463</v>
      </c>
      <c r="H341" s="18">
        <v>24989191</v>
      </c>
      <c r="I341" s="53" t="s">
        <v>1535</v>
      </c>
      <c r="J341" s="1" t="str">
        <f>VLOOKUP(Tabla2[[#This Row],[Nombre]],Junio!$B$270:$I$362,8,FALSE)</f>
        <v>clopez@infom.gob.gt</v>
      </c>
    </row>
    <row r="342" spans="1:10" ht="31.5" customHeight="1" x14ac:dyDescent="0.2">
      <c r="A342" s="3">
        <v>339</v>
      </c>
      <c r="B342" s="4" t="s">
        <v>685</v>
      </c>
      <c r="C342" s="5" t="s">
        <v>702</v>
      </c>
      <c r="D342" s="22" t="str">
        <f>UPPER(Tabla2[[#This Row],[Columna1]])</f>
        <v>AUXILIAR DE BODEGA</v>
      </c>
      <c r="E342" s="4" t="s">
        <v>870</v>
      </c>
      <c r="F342" s="23" t="s">
        <v>291</v>
      </c>
      <c r="G342" s="27">
        <v>42653</v>
      </c>
      <c r="H342" s="5">
        <v>24989191</v>
      </c>
      <c r="I342" s="54"/>
      <c r="J342" s="1">
        <f>VLOOKUP(Tabla2[[#This Row],[Nombre]],Junio!$B$270:$I$362,8,FALSE)</f>
        <v>0</v>
      </c>
    </row>
    <row r="343" spans="1:10" ht="31.5" customHeight="1" x14ac:dyDescent="0.2">
      <c r="A343" s="16">
        <v>340</v>
      </c>
      <c r="B343" s="17" t="s">
        <v>686</v>
      </c>
      <c r="C343" s="18" t="s">
        <v>702</v>
      </c>
      <c r="D343" s="21" t="str">
        <f>UPPER(Tabla2[[#This Row],[Columna1]])</f>
        <v>AUXILIAR DE BODEGA</v>
      </c>
      <c r="E343" s="17" t="s">
        <v>870</v>
      </c>
      <c r="F343" s="24" t="s">
        <v>310</v>
      </c>
      <c r="G343" s="28">
        <v>41730</v>
      </c>
      <c r="H343" s="18">
        <v>24989191</v>
      </c>
      <c r="I343" s="53"/>
      <c r="J343" s="1">
        <f>VLOOKUP(Tabla2[[#This Row],[Nombre]],Junio!$B$270:$I$362,8,FALSE)</f>
        <v>0</v>
      </c>
    </row>
    <row r="344" spans="1:10" ht="31.5" customHeight="1" x14ac:dyDescent="0.2">
      <c r="A344" s="3">
        <v>341</v>
      </c>
      <c r="B344" s="4" t="s">
        <v>663</v>
      </c>
      <c r="C344" s="5" t="s">
        <v>702</v>
      </c>
      <c r="D344" s="22" t="str">
        <f>UPPER(Tabla2[[#This Row],[Columna1]])</f>
        <v>SECRETARIA DE JUNTA DIRECTIVA</v>
      </c>
      <c r="E344" s="4" t="s">
        <v>893</v>
      </c>
      <c r="F344" s="23" t="s">
        <v>698</v>
      </c>
      <c r="G344" s="27">
        <v>42828</v>
      </c>
      <c r="H344" s="5" t="s">
        <v>1064</v>
      </c>
      <c r="I344" s="54" t="s">
        <v>1508</v>
      </c>
      <c r="J344" s="1" t="str">
        <f>VLOOKUP(Tabla2[[#This Row],[Nombre]],Junio!$B$270:$I$362,8,FALSE)</f>
        <v>lalarcon@infom.gob.gt</v>
      </c>
    </row>
    <row r="345" spans="1:10" ht="31.5" customHeight="1" x14ac:dyDescent="0.2">
      <c r="A345" s="16">
        <v>342</v>
      </c>
      <c r="B345" s="17" t="s">
        <v>687</v>
      </c>
      <c r="C345" s="18" t="s">
        <v>702</v>
      </c>
      <c r="D345" s="21" t="str">
        <f>UPPER(Tabla2[[#This Row],[Columna1]])</f>
        <v>CONSERJE I</v>
      </c>
      <c r="E345" s="17" t="s">
        <v>894</v>
      </c>
      <c r="F345" s="24" t="s">
        <v>698</v>
      </c>
      <c r="G345" s="28">
        <v>42278</v>
      </c>
      <c r="H345" s="18" t="s">
        <v>1065</v>
      </c>
      <c r="I345" s="53"/>
      <c r="J345" s="1">
        <f>VLOOKUP(Tabla2[[#This Row],[Nombre]],Junio!$B$270:$I$362,8,FALSE)</f>
        <v>0</v>
      </c>
    </row>
    <row r="346" spans="1:10" ht="31.5" customHeight="1" x14ac:dyDescent="0.2">
      <c r="A346" s="3">
        <v>343</v>
      </c>
      <c r="B346" s="4" t="s">
        <v>688</v>
      </c>
      <c r="C346" s="5" t="s">
        <v>702</v>
      </c>
      <c r="D346" s="22" t="str">
        <f>UPPER(Tabla2[[#This Row],[Columna1]])</f>
        <v>DIRECTOR EJECUTIVO DE PROGRAMA</v>
      </c>
      <c r="E346" s="4" t="s">
        <v>880</v>
      </c>
      <c r="F346" s="23" t="s">
        <v>850</v>
      </c>
      <c r="G346" s="27">
        <v>42705</v>
      </c>
      <c r="H346" s="5" t="s">
        <v>1066</v>
      </c>
      <c r="I346" s="54"/>
      <c r="J346" s="1" t="e">
        <f>VLOOKUP(Tabla2[[#This Row],[Nombre]],Junio!$B$270:$I$362,8,FALSE)</f>
        <v>#N/A</v>
      </c>
    </row>
    <row r="347" spans="1:10" ht="31.5" customHeight="1" x14ac:dyDescent="0.2">
      <c r="A347" s="16">
        <v>344</v>
      </c>
      <c r="B347" s="17" t="s">
        <v>689</v>
      </c>
      <c r="C347" s="18" t="s">
        <v>702</v>
      </c>
      <c r="D347" s="21" t="str">
        <f>UPPER(Tabla2[[#This Row],[Columna1]])</f>
        <v>ESPECIALISTA  FINANCIERO</v>
      </c>
      <c r="E347" s="17" t="s">
        <v>895</v>
      </c>
      <c r="F347" s="24" t="s">
        <v>850</v>
      </c>
      <c r="G347" s="28">
        <v>42646</v>
      </c>
      <c r="H347" s="18" t="s">
        <v>1067</v>
      </c>
      <c r="I347" s="53" t="s">
        <v>1551</v>
      </c>
      <c r="J347" s="1" t="str">
        <f>VLOOKUP(Tabla2[[#This Row],[Nombre]],Junio!$B$270:$I$362,8,FALSE)</f>
        <v>oramirez@infom.gob.gt</v>
      </c>
    </row>
    <row r="348" spans="1:10" ht="31.5" customHeight="1" x14ac:dyDescent="0.2">
      <c r="A348" s="3">
        <v>345</v>
      </c>
      <c r="B348" s="4" t="s">
        <v>690</v>
      </c>
      <c r="C348" s="5" t="s">
        <v>702</v>
      </c>
      <c r="D348" s="22" t="str">
        <f>UPPER(Tabla2[[#This Row],[Columna1]])</f>
        <v>ESPECIALISTA EN ADQUISICIONES</v>
      </c>
      <c r="E348" s="4" t="s">
        <v>896</v>
      </c>
      <c r="F348" s="23" t="s">
        <v>850</v>
      </c>
      <c r="G348" s="27">
        <v>42698</v>
      </c>
      <c r="H348" s="5" t="s">
        <v>1068</v>
      </c>
      <c r="I348" s="54" t="s">
        <v>1504</v>
      </c>
      <c r="J348" s="1" t="str">
        <f>VLOOKUP(Tabla2[[#This Row],[Nombre]],Junio!$B$270:$I$362,8,FALSE)</f>
        <v>iaguilar@infom.gob.gt</v>
      </c>
    </row>
    <row r="349" spans="1:10" ht="31.5" customHeight="1" x14ac:dyDescent="0.2">
      <c r="A349" s="16">
        <v>346</v>
      </c>
      <c r="B349" s="17" t="s">
        <v>691</v>
      </c>
      <c r="C349" s="18" t="s">
        <v>702</v>
      </c>
      <c r="D349" s="21" t="str">
        <f>UPPER(Tabla2[[#This Row],[Columna1]])</f>
        <v>ESP.EN GESTION SOCIAL Y FORTA. MUNI</v>
      </c>
      <c r="E349" s="17" t="s">
        <v>897</v>
      </c>
      <c r="F349" s="24" t="s">
        <v>850</v>
      </c>
      <c r="G349" s="28">
        <v>42738</v>
      </c>
      <c r="H349" s="18" t="s">
        <v>1069</v>
      </c>
      <c r="I349" s="53" t="s">
        <v>1525</v>
      </c>
      <c r="J349" s="1" t="str">
        <f>VLOOKUP(Tabla2[[#This Row],[Nombre]],Junio!$B$270:$I$362,8,FALSE)</f>
        <v>efgarcia@infom.gob.gt</v>
      </c>
    </row>
    <row r="350" spans="1:10" ht="31.5" customHeight="1" x14ac:dyDescent="0.2">
      <c r="A350" s="3">
        <v>347</v>
      </c>
      <c r="B350" s="4" t="s">
        <v>843</v>
      </c>
      <c r="C350" s="5" t="s">
        <v>702</v>
      </c>
      <c r="D350" s="22" t="str">
        <f>UPPER(Tabla2[[#This Row],[Columna1]])</f>
        <v>ESPECIALISTA EN INFRAESTRUCTURA</v>
      </c>
      <c r="E350" s="4" t="s">
        <v>898</v>
      </c>
      <c r="F350" s="23" t="s">
        <v>850</v>
      </c>
      <c r="G350" s="27">
        <v>43349</v>
      </c>
      <c r="H350" s="5" t="s">
        <v>1070</v>
      </c>
      <c r="I350" s="54"/>
      <c r="J350" s="1">
        <f>VLOOKUP(Tabla2[[#This Row],[Nombre]],Junio!$B$270:$I$362,8,FALSE)</f>
        <v>0</v>
      </c>
    </row>
    <row r="351" spans="1:10" ht="31.5" customHeight="1" x14ac:dyDescent="0.2">
      <c r="A351" s="16">
        <v>348</v>
      </c>
      <c r="B351" s="17" t="s">
        <v>692</v>
      </c>
      <c r="C351" s="18" t="s">
        <v>702</v>
      </c>
      <c r="D351" s="21" t="str">
        <f>UPPER(Tabla2[[#This Row],[Columna1]])</f>
        <v>ENCARGADO DE PROGRAMACION PRESUPUESTARIA</v>
      </c>
      <c r="E351" s="17" t="s">
        <v>899</v>
      </c>
      <c r="F351" s="24" t="s">
        <v>850</v>
      </c>
      <c r="G351" s="28">
        <v>42919</v>
      </c>
      <c r="H351" s="18" t="s">
        <v>1071</v>
      </c>
      <c r="I351" s="53" t="s">
        <v>1540</v>
      </c>
      <c r="J351" s="1" t="str">
        <f>VLOOKUP(Tabla2[[#This Row],[Nombre]],Junio!$B$270:$I$362,8,FALSE)</f>
        <v>jmontenegro@infom.gob.gt</v>
      </c>
    </row>
    <row r="352" spans="1:10" ht="31.5" customHeight="1" x14ac:dyDescent="0.2">
      <c r="A352" s="3">
        <v>349</v>
      </c>
      <c r="B352" s="4" t="s">
        <v>693</v>
      </c>
      <c r="C352" s="5" t="s">
        <v>702</v>
      </c>
      <c r="D352" s="22" t="str">
        <f>UPPER(Tabla2[[#This Row],[Columna1]])</f>
        <v>ENCARGADO DE CONTABILIDAD (EJECUCIÓN PRESUPUESTARI</v>
      </c>
      <c r="E352" s="4" t="s">
        <v>900</v>
      </c>
      <c r="F352" s="23" t="s">
        <v>850</v>
      </c>
      <c r="G352" s="27">
        <v>42919</v>
      </c>
      <c r="H352" s="5" t="s">
        <v>1072</v>
      </c>
      <c r="I352" s="54"/>
      <c r="J352" s="1">
        <f>VLOOKUP(Tabla2[[#This Row],[Nombre]],Junio!$B$270:$I$362,8,FALSE)</f>
        <v>0</v>
      </c>
    </row>
    <row r="353" spans="1:10" ht="31.5" customHeight="1" x14ac:dyDescent="0.2">
      <c r="A353" s="16">
        <v>350</v>
      </c>
      <c r="B353" s="17" t="s">
        <v>923</v>
      </c>
      <c r="C353" s="18" t="s">
        <v>702</v>
      </c>
      <c r="D353" s="21" t="str">
        <f>UPPER(Tabla2[[#This Row],[Columna1]])</f>
        <v>ENCARGADO DE ALMACEN E INVENTARIO</v>
      </c>
      <c r="E353" s="17" t="s">
        <v>926</v>
      </c>
      <c r="F353" s="24" t="s">
        <v>850</v>
      </c>
      <c r="G353" s="28">
        <v>43437</v>
      </c>
      <c r="H353" s="18" t="s">
        <v>1073</v>
      </c>
      <c r="I353" s="53" t="s">
        <v>546</v>
      </c>
      <c r="J353" s="1" t="str">
        <f>VLOOKUP(Tabla2[[#This Row],[Nombre]],Junio!$B$270:$I$362,8,FALSE)</f>
        <v>jsosa@infom.gob.gt</v>
      </c>
    </row>
    <row r="354" spans="1:10" ht="31.5" customHeight="1" x14ac:dyDescent="0.2">
      <c r="A354" s="3">
        <v>351</v>
      </c>
      <c r="B354" s="4" t="s">
        <v>694</v>
      </c>
      <c r="C354" s="5" t="s">
        <v>702</v>
      </c>
      <c r="D354" s="22" t="str">
        <f>UPPER(Tabla2[[#This Row],[Columna1]])</f>
        <v>ENCARGADO DE TESORERIA</v>
      </c>
      <c r="E354" s="4" t="s">
        <v>901</v>
      </c>
      <c r="F354" s="23" t="s">
        <v>850</v>
      </c>
      <c r="G354" s="27">
        <v>42919</v>
      </c>
      <c r="H354" s="5" t="s">
        <v>1074</v>
      </c>
      <c r="I354" s="54" t="s">
        <v>1509</v>
      </c>
      <c r="J354" s="1" t="str">
        <f>VLOOKUP(Tabla2[[#This Row],[Nombre]],Junio!$B$270:$I$362,8,FALSE)</f>
        <v>darevalo@infom.gob.gt</v>
      </c>
    </row>
    <row r="355" spans="1:10" ht="31.5" customHeight="1" x14ac:dyDescent="0.2">
      <c r="A355" s="16">
        <v>352</v>
      </c>
      <c r="B355" s="17" t="s">
        <v>834</v>
      </c>
      <c r="C355" s="18" t="s">
        <v>702</v>
      </c>
      <c r="D355" s="21" t="str">
        <f>UPPER(Tabla2[[#This Row],[Columna1]])</f>
        <v>ENCARGADO LEGAL</v>
      </c>
      <c r="E355" s="17" t="s">
        <v>902</v>
      </c>
      <c r="F355" s="24" t="s">
        <v>850</v>
      </c>
      <c r="G355" s="28">
        <v>43304</v>
      </c>
      <c r="H355" s="18" t="s">
        <v>1075</v>
      </c>
      <c r="I355" s="53" t="s">
        <v>1531</v>
      </c>
      <c r="J355" s="1" t="str">
        <f>VLOOKUP(Tabla2[[#This Row],[Nombre]],Junio!$B$270:$I$362,8,FALSE)</f>
        <v>alemus@infom.gob.gt</v>
      </c>
    </row>
    <row r="356" spans="1:10" ht="31.5" customHeight="1" x14ac:dyDescent="0.2">
      <c r="A356" s="3">
        <v>353</v>
      </c>
      <c r="B356" s="4" t="s">
        <v>835</v>
      </c>
      <c r="C356" s="5" t="s">
        <v>702</v>
      </c>
      <c r="D356" s="22" t="str">
        <f>UPPER(Tabla2[[#This Row],[Columna1]])</f>
        <v>INGENIERO I</v>
      </c>
      <c r="E356" s="4" t="s">
        <v>903</v>
      </c>
      <c r="F356" s="23" t="s">
        <v>836</v>
      </c>
      <c r="G356" s="27">
        <v>43315</v>
      </c>
      <c r="H356" s="5">
        <v>24989191</v>
      </c>
      <c r="I356" s="54"/>
      <c r="J356" s="1">
        <f>VLOOKUP(Tabla2[[#This Row],[Nombre]],Junio!$B$270:$I$362,8,FALSE)</f>
        <v>0</v>
      </c>
    </row>
    <row r="357" spans="1:10" ht="31.5" customHeight="1" x14ac:dyDescent="0.2">
      <c r="A357" s="16">
        <v>354</v>
      </c>
      <c r="B357" s="17" t="s">
        <v>678</v>
      </c>
      <c r="C357" s="18" t="s">
        <v>702</v>
      </c>
      <c r="D357" s="21" t="str">
        <f>UPPER(Tabla2[[#This Row],[Columna1]])</f>
        <v>AUXILIAR EN GESTIÓN DE PROYECTOS</v>
      </c>
      <c r="E357" s="17" t="s">
        <v>915</v>
      </c>
      <c r="F357" s="24" t="s">
        <v>836</v>
      </c>
      <c r="G357" s="28">
        <v>43132</v>
      </c>
      <c r="H357" s="18">
        <v>24989191</v>
      </c>
      <c r="I357" s="53" t="s">
        <v>1506</v>
      </c>
      <c r="J357" s="1" t="str">
        <f>VLOOKUP(Tabla2[[#This Row],[Nombre]],Junio!$B$270:$I$362,8,FALSE)</f>
        <v>bajpop@infom.gob.gt</v>
      </c>
    </row>
    <row r="358" spans="1:10" ht="31.5" customHeight="1" x14ac:dyDescent="0.2">
      <c r="A358" s="3">
        <v>355</v>
      </c>
      <c r="B358" s="4" t="s">
        <v>679</v>
      </c>
      <c r="C358" s="5" t="s">
        <v>702</v>
      </c>
      <c r="D358" s="22" t="str">
        <f>UPPER(Tabla2[[#This Row],[Columna1]])</f>
        <v>SUPERVISOR DE OBRAS EN PROCESO</v>
      </c>
      <c r="E358" s="4" t="s">
        <v>916</v>
      </c>
      <c r="F358" s="23" t="s">
        <v>836</v>
      </c>
      <c r="G358" s="27">
        <v>42948</v>
      </c>
      <c r="H358" s="5">
        <v>24989191</v>
      </c>
      <c r="I358" s="54" t="s">
        <v>1555</v>
      </c>
      <c r="J358" s="1" t="str">
        <f>VLOOKUP(Tabla2[[#This Row],[Nombre]],Junio!$B$270:$I$362,8,FALSE)</f>
        <v>grivera@infom.gob.gt</v>
      </c>
    </row>
    <row r="359" spans="1:10" ht="31.5" customHeight="1" x14ac:dyDescent="0.2">
      <c r="A359" s="16">
        <v>356</v>
      </c>
      <c r="B359" s="17" t="s">
        <v>680</v>
      </c>
      <c r="C359" s="18" t="s">
        <v>702</v>
      </c>
      <c r="D359" s="21" t="str">
        <f>UPPER(Tabla2[[#This Row],[Columna1]])</f>
        <v>SUPERVISOR EN ADMINISTRACIÓN Y OPERACIÓN  DE PROYE</v>
      </c>
      <c r="E359" s="17" t="s">
        <v>917</v>
      </c>
      <c r="F359" s="24" t="s">
        <v>836</v>
      </c>
      <c r="G359" s="28">
        <v>43132</v>
      </c>
      <c r="H359" s="18">
        <v>24989191</v>
      </c>
      <c r="I359" s="53"/>
      <c r="J359" s="1">
        <f>VLOOKUP(Tabla2[[#This Row],[Nombre]],Junio!$B$270:$I$362,8,FALSE)</f>
        <v>0</v>
      </c>
    </row>
    <row r="360" spans="1:10" ht="31.5" customHeight="1" x14ac:dyDescent="0.2">
      <c r="A360" s="3">
        <v>357</v>
      </c>
      <c r="B360" s="4" t="s">
        <v>704</v>
      </c>
      <c r="C360" s="5" t="s">
        <v>730</v>
      </c>
      <c r="D360" s="22" t="str">
        <f>UPPER(Tabla2[[#This Row],[Columna1]])</f>
        <v>SERVICIOS DE ENFERMERIA</v>
      </c>
      <c r="E360" s="4" t="s">
        <v>952</v>
      </c>
      <c r="F360" s="23" t="s">
        <v>160</v>
      </c>
      <c r="G360" s="27">
        <v>43483</v>
      </c>
      <c r="H360" s="5" t="s">
        <v>1076</v>
      </c>
      <c r="I360" s="54"/>
      <c r="J360" s="1" t="e">
        <f>VLOOKUP(Tabla2[[#This Row],[Nombre]],Junio!$B$270:$I$362,8,FALSE)</f>
        <v>#N/A</v>
      </c>
    </row>
    <row r="361" spans="1:10" ht="31.5" customHeight="1" x14ac:dyDescent="0.2">
      <c r="A361" s="16">
        <v>358</v>
      </c>
      <c r="B361" s="17" t="s">
        <v>760</v>
      </c>
      <c r="C361" s="18" t="s">
        <v>730</v>
      </c>
      <c r="D361" s="21" t="str">
        <f>UPPER(Tabla2[[#This Row],[Columna1]])</f>
        <v>TÉCNICO EN GESTIÓN</v>
      </c>
      <c r="E361" s="17" t="s">
        <v>731</v>
      </c>
      <c r="F361" s="24" t="s">
        <v>10</v>
      </c>
      <c r="G361" s="28">
        <v>43482</v>
      </c>
      <c r="H361" s="18" t="s">
        <v>1077</v>
      </c>
      <c r="I361" s="53"/>
      <c r="J361" s="1" t="e">
        <f>VLOOKUP(Tabla2[[#This Row],[Nombre]],Junio!$B$270:$I$362,8,FALSE)</f>
        <v>#N/A</v>
      </c>
    </row>
    <row r="362" spans="1:10" ht="31.5" customHeight="1" x14ac:dyDescent="0.2">
      <c r="A362" s="3">
        <v>359</v>
      </c>
      <c r="B362" s="4" t="s">
        <v>729</v>
      </c>
      <c r="C362" s="5" t="s">
        <v>730</v>
      </c>
      <c r="D362" s="22" t="str">
        <f>UPPER(Tabla2[[#This Row],[Columna1]])</f>
        <v>TECNICO ADMINISTRATIVO</v>
      </c>
      <c r="E362" s="4" t="s">
        <v>953</v>
      </c>
      <c r="F362" s="23" t="s">
        <v>3</v>
      </c>
      <c r="G362" s="27">
        <v>43482</v>
      </c>
      <c r="H362" s="5" t="s">
        <v>1078</v>
      </c>
      <c r="I362" s="54"/>
      <c r="J362" s="1" t="e">
        <f>VLOOKUP(Tabla2[[#This Row],[Nombre]],Junio!$B$270:$I$362,8,FALSE)</f>
        <v>#N/A</v>
      </c>
    </row>
    <row r="363" spans="1:10" ht="31.5" customHeight="1" x14ac:dyDescent="0.2">
      <c r="A363" s="16">
        <v>360</v>
      </c>
      <c r="B363" s="17" t="s">
        <v>710</v>
      </c>
      <c r="C363" s="18" t="s">
        <v>730</v>
      </c>
      <c r="D363" s="21" t="str">
        <f>UPPER(Tabla2[[#This Row],[Columna1]])</f>
        <v>TÉCNICO EN SERVICIO AUTOMOTRIZ</v>
      </c>
      <c r="E363" s="17" t="s">
        <v>732</v>
      </c>
      <c r="F363" s="24" t="s">
        <v>0</v>
      </c>
      <c r="G363" s="28">
        <v>43482</v>
      </c>
      <c r="H363" s="18" t="s">
        <v>1079</v>
      </c>
      <c r="I363" s="53"/>
      <c r="J363" s="1" t="e">
        <f>VLOOKUP(Tabla2[[#This Row],[Nombre]],Junio!$B$270:$I$362,8,FALSE)</f>
        <v>#N/A</v>
      </c>
    </row>
    <row r="364" spans="1:10" ht="31.5" customHeight="1" x14ac:dyDescent="0.2">
      <c r="A364" s="3">
        <v>361</v>
      </c>
      <c r="B364" s="4" t="s">
        <v>707</v>
      </c>
      <c r="C364" s="5" t="s">
        <v>730</v>
      </c>
      <c r="D364" s="22" t="str">
        <f>UPPER(Tabla2[[#This Row],[Columna1]])</f>
        <v>TÉCNICO EN SERVICIOS MUNICIPALES</v>
      </c>
      <c r="E364" s="4" t="s">
        <v>741</v>
      </c>
      <c r="F364" s="23" t="s">
        <v>771</v>
      </c>
      <c r="G364" s="27">
        <v>43483</v>
      </c>
      <c r="H364" s="5" t="s">
        <v>1080</v>
      </c>
      <c r="I364" s="54"/>
      <c r="J364" s="1" t="e">
        <f>VLOOKUP(Tabla2[[#This Row],[Nombre]],Junio!$B$270:$I$362,8,FALSE)</f>
        <v>#N/A</v>
      </c>
    </row>
    <row r="365" spans="1:10" ht="31.5" customHeight="1" x14ac:dyDescent="0.2">
      <c r="A365" s="16">
        <v>362</v>
      </c>
      <c r="B365" s="17" t="s">
        <v>728</v>
      </c>
      <c r="C365" s="18" t="s">
        <v>730</v>
      </c>
      <c r="D365" s="21" t="str">
        <f>UPPER(Tabla2[[#This Row],[Columna1]])</f>
        <v>TÉCNICO EN SERVICIOS DE PROGRAMACIÓN</v>
      </c>
      <c r="E365" s="17" t="s">
        <v>954</v>
      </c>
      <c r="F365" s="24" t="s">
        <v>212</v>
      </c>
      <c r="G365" s="28">
        <v>43482</v>
      </c>
      <c r="H365" s="18" t="s">
        <v>1081</v>
      </c>
      <c r="I365" s="53"/>
      <c r="J365" s="1" t="e">
        <f>VLOOKUP(Tabla2[[#This Row],[Nombre]],Junio!$B$270:$I$362,8,FALSE)</f>
        <v>#N/A</v>
      </c>
    </row>
    <row r="366" spans="1:10" ht="31.5" customHeight="1" x14ac:dyDescent="0.2">
      <c r="A366" s="3">
        <v>363</v>
      </c>
      <c r="B366" s="4" t="s">
        <v>705</v>
      </c>
      <c r="C366" s="5" t="s">
        <v>730</v>
      </c>
      <c r="D366" s="22" t="str">
        <f>UPPER(Tabla2[[#This Row],[Columna1]])</f>
        <v>TÉCNICO EN SERVICIO AUTOMOTRIZ</v>
      </c>
      <c r="E366" s="4" t="s">
        <v>732</v>
      </c>
      <c r="F366" s="23" t="s">
        <v>160</v>
      </c>
      <c r="G366" s="27">
        <v>43483</v>
      </c>
      <c r="H366" s="5" t="s">
        <v>1082</v>
      </c>
      <c r="I366" s="54"/>
      <c r="J366" s="1" t="e">
        <f>VLOOKUP(Tabla2[[#This Row],[Nombre]],Junio!$B$270:$I$362,8,FALSE)</f>
        <v>#N/A</v>
      </c>
    </row>
    <row r="367" spans="1:10" ht="31.5" customHeight="1" x14ac:dyDescent="0.2">
      <c r="A367" s="16">
        <v>364</v>
      </c>
      <c r="B367" s="17" t="s">
        <v>718</v>
      </c>
      <c r="C367" s="18" t="s">
        <v>730</v>
      </c>
      <c r="D367" s="21" t="str">
        <f>UPPER(Tabla2[[#This Row],[Columna1]])</f>
        <v>ASESOR EN DISEÑO Y COMUNICACIÓN</v>
      </c>
      <c r="E367" s="17" t="s">
        <v>738</v>
      </c>
      <c r="F367" s="24" t="s">
        <v>97</v>
      </c>
      <c r="G367" s="28">
        <v>43483</v>
      </c>
      <c r="H367" s="18" t="s">
        <v>1083</v>
      </c>
      <c r="I367" s="53"/>
      <c r="J367" s="1" t="e">
        <f>VLOOKUP(Tabla2[[#This Row],[Nombre]],Junio!$B$270:$I$362,8,FALSE)</f>
        <v>#N/A</v>
      </c>
    </row>
    <row r="368" spans="1:10" ht="31.5" customHeight="1" x14ac:dyDescent="0.2">
      <c r="A368" s="3">
        <v>365</v>
      </c>
      <c r="B368" s="4" t="s">
        <v>711</v>
      </c>
      <c r="C368" s="5" t="s">
        <v>730</v>
      </c>
      <c r="D368" s="22" t="str">
        <f>UPPER(Tabla2[[#This Row],[Columna1]])</f>
        <v>TÉCNICO EN DISEÑO GRAFICO</v>
      </c>
      <c r="E368" s="4" t="s">
        <v>955</v>
      </c>
      <c r="F368" s="23" t="s">
        <v>97</v>
      </c>
      <c r="G368" s="27">
        <v>43483</v>
      </c>
      <c r="H368" s="5" t="s">
        <v>1084</v>
      </c>
      <c r="I368" s="54"/>
      <c r="J368" s="1" t="e">
        <f>VLOOKUP(Tabla2[[#This Row],[Nombre]],Junio!$B$270:$I$362,8,FALSE)</f>
        <v>#N/A</v>
      </c>
    </row>
    <row r="369" spans="1:10" ht="31.5" customHeight="1" x14ac:dyDescent="0.2">
      <c r="A369" s="16">
        <v>366</v>
      </c>
      <c r="B369" s="17" t="s">
        <v>725</v>
      </c>
      <c r="C369" s="18" t="s">
        <v>730</v>
      </c>
      <c r="D369" s="21" t="str">
        <f>UPPER(Tabla2[[#This Row],[Columna1]])</f>
        <v>TÉCNICO EN SERVICIOS MUNICIPALES</v>
      </c>
      <c r="E369" s="17" t="s">
        <v>741</v>
      </c>
      <c r="F369" s="24" t="s">
        <v>771</v>
      </c>
      <c r="G369" s="28">
        <v>43483</v>
      </c>
      <c r="H369" s="18" t="s">
        <v>1085</v>
      </c>
      <c r="I369" s="53"/>
      <c r="J369" s="1" t="e">
        <f>VLOOKUP(Tabla2[[#This Row],[Nombre]],Junio!$B$270:$I$362,8,FALSE)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tr">
        <f>UPPER(Tabla2[[#This Row],[Columna1]])</f>
        <v>SERVICIOS TÉCNICOS</v>
      </c>
      <c r="E370" s="4" t="s">
        <v>734</v>
      </c>
      <c r="F370" s="23" t="s">
        <v>3</v>
      </c>
      <c r="G370" s="27">
        <v>43483</v>
      </c>
      <c r="H370" s="5" t="s">
        <v>1086</v>
      </c>
      <c r="I370" s="54"/>
      <c r="J370" s="1" t="e">
        <f>VLOOKUP(Tabla2[[#This Row],[Nombre]],Junio!$B$270:$I$362,8,FALSE)</f>
        <v>#N/A</v>
      </c>
    </row>
    <row r="371" spans="1:10" ht="31.5" customHeight="1" x14ac:dyDescent="0.2">
      <c r="A371" s="16">
        <v>368</v>
      </c>
      <c r="B371" s="17" t="s">
        <v>945</v>
      </c>
      <c r="C371" s="18" t="s">
        <v>730</v>
      </c>
      <c r="D371" s="21" t="str">
        <f>UPPER(Tabla2[[#This Row],[Columna1]])</f>
        <v>ASESOR DE PROGRAMAS</v>
      </c>
      <c r="E371" s="17" t="s">
        <v>956</v>
      </c>
      <c r="F371" s="24" t="s">
        <v>742</v>
      </c>
      <c r="G371" s="28">
        <v>43483</v>
      </c>
      <c r="H371" s="18">
        <v>24989191</v>
      </c>
      <c r="I371" s="53"/>
      <c r="J371" s="1" t="e">
        <f>VLOOKUP(Tabla2[[#This Row],[Nombre]],Junio!$B$270:$I$362,8,FALSE)</f>
        <v>#N/A</v>
      </c>
    </row>
    <row r="372" spans="1:10" ht="31.5" customHeight="1" x14ac:dyDescent="0.2">
      <c r="A372" s="3">
        <v>369</v>
      </c>
      <c r="B372" s="4" t="s">
        <v>713</v>
      </c>
      <c r="C372" s="5" t="s">
        <v>730</v>
      </c>
      <c r="D372" s="22" t="str">
        <f>UPPER(Tabla2[[#This Row],[Columna1]])</f>
        <v>TÉCNICO EN SERVICIOS</v>
      </c>
      <c r="E372" s="4" t="s">
        <v>957</v>
      </c>
      <c r="F372" s="23" t="s">
        <v>145</v>
      </c>
      <c r="G372" s="27">
        <v>43486</v>
      </c>
      <c r="H372" s="5" t="s">
        <v>1087</v>
      </c>
      <c r="I372" s="54"/>
      <c r="J372" s="1" t="e">
        <f>VLOOKUP(Tabla2[[#This Row],[Nombre]],Junio!$B$270:$I$362,8,FALSE)</f>
        <v>#N/A</v>
      </c>
    </row>
    <row r="373" spans="1:10" ht="31.5" customHeight="1" x14ac:dyDescent="0.2">
      <c r="A373" s="16">
        <v>370</v>
      </c>
      <c r="B373" s="17" t="s">
        <v>723</v>
      </c>
      <c r="C373" s="18" t="s">
        <v>730</v>
      </c>
      <c r="D373" s="21" t="str">
        <f>UPPER(Tabla2[[#This Row],[Columna1]])</f>
        <v>TÉCNICO EN SERVICIOS DE INFORMÁTICA</v>
      </c>
      <c r="E373" s="17" t="s">
        <v>740</v>
      </c>
      <c r="F373" s="24" t="s">
        <v>212</v>
      </c>
      <c r="G373" s="28">
        <v>43482</v>
      </c>
      <c r="H373" s="18" t="s">
        <v>1088</v>
      </c>
      <c r="I373" s="53"/>
      <c r="J373" s="1" t="e">
        <f>VLOOKUP(Tabla2[[#This Row],[Nombre]],Junio!$B$270:$I$362,8,FALSE)</f>
        <v>#N/A</v>
      </c>
    </row>
    <row r="374" spans="1:10" ht="31.5" customHeight="1" x14ac:dyDescent="0.2">
      <c r="A374" s="3">
        <v>371</v>
      </c>
      <c r="B374" s="4" t="s">
        <v>714</v>
      </c>
      <c r="C374" s="5" t="s">
        <v>730</v>
      </c>
      <c r="D374" s="22" t="str">
        <f>UPPER(Tabla2[[#This Row],[Columna1]])</f>
        <v>TÉCNICO EN GESTIÓN</v>
      </c>
      <c r="E374" s="4" t="s">
        <v>731</v>
      </c>
      <c r="F374" s="23" t="s">
        <v>48</v>
      </c>
      <c r="G374" s="27">
        <v>43483</v>
      </c>
      <c r="H374" s="5" t="s">
        <v>1089</v>
      </c>
      <c r="I374" s="54"/>
      <c r="J374" s="1" t="e">
        <f>VLOOKUP(Tabla2[[#This Row],[Nombre]],Junio!$B$270:$I$362,8,FALSE)</f>
        <v>#N/A</v>
      </c>
    </row>
    <row r="375" spans="1:10" ht="31.5" customHeight="1" x14ac:dyDescent="0.2">
      <c r="A375" s="16">
        <v>372</v>
      </c>
      <c r="B375" s="17" t="s">
        <v>864</v>
      </c>
      <c r="C375" s="18" t="s">
        <v>730</v>
      </c>
      <c r="D375" s="21" t="str">
        <f>UPPER(Tabla2[[#This Row],[Columna1]])</f>
        <v>TÉCNICO EN AUDIO Y VIDEO</v>
      </c>
      <c r="E375" s="17" t="s">
        <v>958</v>
      </c>
      <c r="F375" s="24" t="s">
        <v>97</v>
      </c>
      <c r="G375" s="28">
        <v>43483</v>
      </c>
      <c r="H375" s="18" t="s">
        <v>1090</v>
      </c>
      <c r="I375" s="53"/>
      <c r="J375" s="1" t="e">
        <f>VLOOKUP(Tabla2[[#This Row],[Nombre]],Junio!$B$270:$I$362,8,FALSE)</f>
        <v>#N/A</v>
      </c>
    </row>
    <row r="376" spans="1:10" ht="31.5" customHeight="1" x14ac:dyDescent="0.2">
      <c r="A376" s="3">
        <v>373</v>
      </c>
      <c r="B376" s="4" t="s">
        <v>849</v>
      </c>
      <c r="C376" s="5" t="s">
        <v>730</v>
      </c>
      <c r="D376" s="22" t="str">
        <f>UPPER(Tabla2[[#This Row],[Columna1]])</f>
        <v>ASESOR EN SUPERVISIÓN DE OBRAS</v>
      </c>
      <c r="E376" s="4" t="s">
        <v>959</v>
      </c>
      <c r="F376" s="23" t="s">
        <v>742</v>
      </c>
      <c r="G376" s="27">
        <v>43483</v>
      </c>
      <c r="H376" s="5">
        <v>24989191</v>
      </c>
      <c r="I376" s="54"/>
      <c r="J376" s="1" t="e">
        <f>VLOOKUP(Tabla2[[#This Row],[Nombre]],Junio!$B$270:$I$362,8,FALSE)</f>
        <v>#N/A</v>
      </c>
    </row>
    <row r="377" spans="1:10" ht="31.5" customHeight="1" x14ac:dyDescent="0.2">
      <c r="A377" s="16">
        <v>374</v>
      </c>
      <c r="B377" s="17" t="s">
        <v>825</v>
      </c>
      <c r="C377" s="18" t="s">
        <v>730</v>
      </c>
      <c r="D377" s="21" t="str">
        <f>UPPER(Tabla2[[#This Row],[Columna1]])</f>
        <v>SERVICIOS PROFESIONALES EN GESTION DE PROCESOS</v>
      </c>
      <c r="E377" s="17" t="s">
        <v>960</v>
      </c>
      <c r="F377" s="24" t="s">
        <v>765</v>
      </c>
      <c r="G377" s="28">
        <v>43483</v>
      </c>
      <c r="H377" s="18" t="s">
        <v>1091</v>
      </c>
      <c r="I377" s="53"/>
      <c r="J377" s="1" t="e">
        <f>VLOOKUP(Tabla2[[#This Row],[Nombre]],Junio!$B$270:$I$362,8,FALSE)</f>
        <v>#N/A</v>
      </c>
    </row>
    <row r="378" spans="1:10" ht="31.5" customHeight="1" x14ac:dyDescent="0.2">
      <c r="A378" s="3">
        <v>375</v>
      </c>
      <c r="B378" s="4" t="s">
        <v>709</v>
      </c>
      <c r="C378" s="5" t="s">
        <v>730</v>
      </c>
      <c r="D378" s="22" t="str">
        <f>UPPER(Tabla2[[#This Row],[Columna1]])</f>
        <v>TÉCNICO EN GESTIÓN</v>
      </c>
      <c r="E378" s="4" t="s">
        <v>731</v>
      </c>
      <c r="F378" s="23" t="s">
        <v>160</v>
      </c>
      <c r="G378" s="27">
        <v>43483</v>
      </c>
      <c r="H378" s="5" t="s">
        <v>1092</v>
      </c>
      <c r="I378" s="54"/>
      <c r="J378" s="1" t="e">
        <f>VLOOKUP(Tabla2[[#This Row],[Nombre]],Junio!$B$270:$I$362,8,FALSE)</f>
        <v>#N/A</v>
      </c>
    </row>
    <row r="379" spans="1:10" ht="31.5" customHeight="1" x14ac:dyDescent="0.2">
      <c r="A379" s="16">
        <v>376</v>
      </c>
      <c r="B379" s="17" t="s">
        <v>865</v>
      </c>
      <c r="C379" s="18" t="s">
        <v>730</v>
      </c>
      <c r="D379" s="21" t="str">
        <f>UPPER(Tabla2[[#This Row],[Columna1]])</f>
        <v>TÉCNICO EN GESTIÓN</v>
      </c>
      <c r="E379" s="17" t="s">
        <v>731</v>
      </c>
      <c r="F379" s="24" t="s">
        <v>160</v>
      </c>
      <c r="G379" s="28">
        <v>43483</v>
      </c>
      <c r="H379" s="18" t="s">
        <v>1093</v>
      </c>
      <c r="I379" s="53"/>
      <c r="J379" s="1" t="e">
        <f>VLOOKUP(Tabla2[[#This Row],[Nombre]],Junio!$B$270:$I$362,8,FALSE)</f>
        <v>#N/A</v>
      </c>
    </row>
    <row r="380" spans="1:10" ht="31.5" customHeight="1" x14ac:dyDescent="0.2">
      <c r="A380" s="3">
        <v>377</v>
      </c>
      <c r="B380" s="4" t="s">
        <v>754</v>
      </c>
      <c r="C380" s="5" t="s">
        <v>730</v>
      </c>
      <c r="D380" s="22" t="str">
        <f>UPPER(Tabla2[[#This Row],[Columna1]])</f>
        <v>SERVICIOS TÉCNICOS</v>
      </c>
      <c r="E380" s="4" t="s">
        <v>734</v>
      </c>
      <c r="F380" s="23" t="s">
        <v>145</v>
      </c>
      <c r="G380" s="27">
        <v>43483</v>
      </c>
      <c r="H380" s="5" t="s">
        <v>1094</v>
      </c>
      <c r="I380" s="54"/>
      <c r="J380" s="1" t="e">
        <f>VLOOKUP(Tabla2[[#This Row],[Nombre]],Junio!$B$270:$I$362,8,FALSE)</f>
        <v>#N/A</v>
      </c>
    </row>
    <row r="381" spans="1:10" ht="31.5" customHeight="1" x14ac:dyDescent="0.2">
      <c r="A381" s="16">
        <v>378</v>
      </c>
      <c r="B381" s="17" t="s">
        <v>826</v>
      </c>
      <c r="C381" s="18" t="s">
        <v>730</v>
      </c>
      <c r="D381" s="21" t="str">
        <f>UPPER(Tabla2[[#This Row],[Columna1]])</f>
        <v>CONSULTOR DE INFORMÁTICA</v>
      </c>
      <c r="E381" s="17" t="s">
        <v>827</v>
      </c>
      <c r="F381" s="24" t="s">
        <v>212</v>
      </c>
      <c r="G381" s="28">
        <v>43482</v>
      </c>
      <c r="H381" s="18" t="s">
        <v>1095</v>
      </c>
      <c r="I381" s="53"/>
      <c r="J381" s="1" t="e">
        <f>VLOOKUP(Tabla2[[#This Row],[Nombre]],Junio!$B$270:$I$362,8,FALSE)</f>
        <v>#N/A</v>
      </c>
    </row>
    <row r="382" spans="1:10" ht="31.5" customHeight="1" x14ac:dyDescent="0.2">
      <c r="A382" s="3">
        <v>379</v>
      </c>
      <c r="B382" s="4" t="s">
        <v>712</v>
      </c>
      <c r="C382" s="5" t="s">
        <v>730</v>
      </c>
      <c r="D382" s="22" t="str">
        <f>UPPER(Tabla2[[#This Row],[Columna1]])</f>
        <v>TÉCNICO EN GESTIÓN</v>
      </c>
      <c r="E382" s="4" t="s">
        <v>731</v>
      </c>
      <c r="F382" s="23" t="s">
        <v>112</v>
      </c>
      <c r="G382" s="27">
        <v>43483</v>
      </c>
      <c r="H382" s="5" t="s">
        <v>1096</v>
      </c>
      <c r="I382" s="54"/>
      <c r="J382" s="1" t="e">
        <f>VLOOKUP(Tabla2[[#This Row],[Nombre]],Junio!$B$270:$I$362,8,FALSE)</f>
        <v>#N/A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tr">
        <f>UPPER(Tabla2[[#This Row],[Columna1]])</f>
        <v>TÉCNICO EN RECURSOS HUMANOS</v>
      </c>
      <c r="E383" s="17" t="s">
        <v>934</v>
      </c>
      <c r="F383" s="24" t="s">
        <v>216</v>
      </c>
      <c r="G383" s="28">
        <v>43482</v>
      </c>
      <c r="H383" s="18" t="s">
        <v>1097</v>
      </c>
      <c r="I383" s="53"/>
      <c r="J383" s="1" t="e">
        <f>VLOOKUP(Tabla2[[#This Row],[Nombre]],Junio!$B$270:$I$362,8,FALSE)</f>
        <v>#N/A</v>
      </c>
    </row>
    <row r="384" spans="1:10" ht="31.5" customHeight="1" x14ac:dyDescent="0.2">
      <c r="A384" s="3">
        <v>381</v>
      </c>
      <c r="B384" s="4" t="s">
        <v>719</v>
      </c>
      <c r="C384" s="5" t="s">
        <v>730</v>
      </c>
      <c r="D384" s="22" t="str">
        <f>UPPER(Tabla2[[#This Row],[Columna1]])</f>
        <v>TÉCNICO EN GESTIÓN</v>
      </c>
      <c r="E384" s="4" t="s">
        <v>731</v>
      </c>
      <c r="F384" s="23" t="s">
        <v>160</v>
      </c>
      <c r="G384" s="27">
        <v>43483</v>
      </c>
      <c r="H384" s="5" t="s">
        <v>1098</v>
      </c>
      <c r="I384" s="54"/>
      <c r="J384" s="1" t="e">
        <f>VLOOKUP(Tabla2[[#This Row],[Nombre]],Junio!$B$270:$I$362,8,FALSE)</f>
        <v>#N/A</v>
      </c>
    </row>
    <row r="385" spans="1:10" ht="31.5" customHeight="1" x14ac:dyDescent="0.2">
      <c r="A385" s="16">
        <v>382</v>
      </c>
      <c r="B385" s="17" t="s">
        <v>706</v>
      </c>
      <c r="C385" s="18" t="s">
        <v>730</v>
      </c>
      <c r="D385" s="21" t="str">
        <f>UPPER(Tabla2[[#This Row],[Columna1]])</f>
        <v>TÉCNICO EN TOPOGRAFÍA</v>
      </c>
      <c r="E385" s="17" t="s">
        <v>733</v>
      </c>
      <c r="F385" s="24" t="s">
        <v>771</v>
      </c>
      <c r="G385" s="28">
        <v>43483</v>
      </c>
      <c r="H385" s="18" t="s">
        <v>1099</v>
      </c>
      <c r="I385" s="53"/>
      <c r="J385" s="1" t="e">
        <f>VLOOKUP(Tabla2[[#This Row],[Nombre]],Junio!$B$270:$I$362,8,FALSE)</f>
        <v>#N/A</v>
      </c>
    </row>
    <row r="386" spans="1:10" ht="31.5" customHeight="1" x14ac:dyDescent="0.2">
      <c r="A386" s="3">
        <v>383</v>
      </c>
      <c r="B386" s="4" t="s">
        <v>721</v>
      </c>
      <c r="C386" s="5" t="s">
        <v>730</v>
      </c>
      <c r="D386" s="22" t="str">
        <f>UPPER(Tabla2[[#This Row],[Columna1]])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1100</v>
      </c>
      <c r="I386" s="54"/>
      <c r="J386" s="1" t="e">
        <f>VLOOKUP(Tabla2[[#This Row],[Nombre]],Junio!$B$270:$I$362,8,FALSE)</f>
        <v>#N/A</v>
      </c>
    </row>
    <row r="387" spans="1:10" ht="31.5" customHeight="1" x14ac:dyDescent="0.2">
      <c r="A387" s="16">
        <v>384</v>
      </c>
      <c r="B387" s="17" t="s">
        <v>845</v>
      </c>
      <c r="C387" s="18" t="s">
        <v>730</v>
      </c>
      <c r="D387" s="21" t="str">
        <f>UPPER(Tabla2[[#This Row],[Columna1]])</f>
        <v>TÉCNICO EN GESTIÓN SOCIAL</v>
      </c>
      <c r="E387" s="17" t="s">
        <v>736</v>
      </c>
      <c r="F387" s="24" t="s">
        <v>918</v>
      </c>
      <c r="G387" s="28">
        <v>43483</v>
      </c>
      <c r="H387" s="18">
        <v>24989191</v>
      </c>
      <c r="I387" s="53"/>
      <c r="J387" s="1" t="e">
        <f>VLOOKUP(Tabla2[[#This Row],[Nombre]],Junio!$B$270:$I$362,8,FALSE)</f>
        <v>#N/A</v>
      </c>
    </row>
    <row r="388" spans="1:10" ht="31.5" customHeight="1" x14ac:dyDescent="0.2">
      <c r="A388" s="3">
        <v>385</v>
      </c>
      <c r="B388" s="4" t="s">
        <v>726</v>
      </c>
      <c r="C388" s="5" t="s">
        <v>730</v>
      </c>
      <c r="D388" s="22" t="str">
        <f>UPPER(Tabla2[[#This Row],[Columna1]])</f>
        <v>TÉCNICO EN TOPOGRAFÍA</v>
      </c>
      <c r="E388" s="4" t="s">
        <v>733</v>
      </c>
      <c r="F388" s="23" t="s">
        <v>771</v>
      </c>
      <c r="G388" s="27">
        <v>43483</v>
      </c>
      <c r="H388" s="5" t="s">
        <v>1101</v>
      </c>
      <c r="I388" s="54"/>
      <c r="J388" s="1" t="e">
        <f>VLOOKUP(Tabla2[[#This Row],[Nombre]],Junio!$B$270:$I$362,8,FALSE)</f>
        <v>#N/A</v>
      </c>
    </row>
    <row r="389" spans="1:10" ht="31.5" customHeight="1" x14ac:dyDescent="0.2">
      <c r="A389" s="16">
        <v>386</v>
      </c>
      <c r="B389" s="17" t="s">
        <v>717</v>
      </c>
      <c r="C389" s="18" t="s">
        <v>730</v>
      </c>
      <c r="D389" s="21" t="str">
        <f>UPPER(Tabla2[[#This Row],[Columna1]])</f>
        <v>TECNICO ADMINISTRATIVO</v>
      </c>
      <c r="E389" s="17" t="s">
        <v>953</v>
      </c>
      <c r="F389" s="24" t="s">
        <v>3</v>
      </c>
      <c r="G389" s="28">
        <v>43482</v>
      </c>
      <c r="H389" s="18" t="s">
        <v>1102</v>
      </c>
      <c r="I389" s="53"/>
      <c r="J389" s="1" t="e">
        <f>VLOOKUP(Tabla2[[#This Row],[Nombre]],Junio!$B$270:$I$362,8,FALSE)</f>
        <v>#N/A</v>
      </c>
    </row>
    <row r="390" spans="1:10" ht="31.5" customHeight="1" x14ac:dyDescent="0.2">
      <c r="A390" s="3">
        <v>387</v>
      </c>
      <c r="B390" s="4" t="s">
        <v>946</v>
      </c>
      <c r="C390" s="5" t="s">
        <v>730</v>
      </c>
      <c r="D390" s="22" t="str">
        <f>UPPER(Tabla2[[#This Row],[Columna1]])</f>
        <v>TÉCNICO EN GESTIÓN</v>
      </c>
      <c r="E390" s="4" t="s">
        <v>731</v>
      </c>
      <c r="F390" s="23" t="s">
        <v>216</v>
      </c>
      <c r="G390" s="27">
        <v>43482</v>
      </c>
      <c r="H390" s="5" t="s">
        <v>1103</v>
      </c>
      <c r="I390" s="54"/>
      <c r="J390" s="1" t="e">
        <f>VLOOKUP(Tabla2[[#This Row],[Nombre]],Junio!$B$270:$I$362,8,FALSE)</f>
        <v>#N/A</v>
      </c>
    </row>
    <row r="391" spans="1:10" ht="31.5" customHeight="1" x14ac:dyDescent="0.2">
      <c r="A391" s="16">
        <v>388</v>
      </c>
      <c r="B391" s="17" t="s">
        <v>947</v>
      </c>
      <c r="C391" s="18" t="s">
        <v>730</v>
      </c>
      <c r="D391" s="21" t="str">
        <f>UPPER(Tabla2[[#This Row],[Columna1]])</f>
        <v>TÉCNICO EN GESTIÓN</v>
      </c>
      <c r="E391" s="17" t="s">
        <v>731</v>
      </c>
      <c r="F391" s="24" t="s">
        <v>160</v>
      </c>
      <c r="G391" s="28">
        <v>43483</v>
      </c>
      <c r="H391" s="18" t="s">
        <v>1104</v>
      </c>
      <c r="I391" s="53"/>
      <c r="J391" s="1" t="e">
        <f>VLOOKUP(Tabla2[[#This Row],[Nombre]],Junio!$B$270:$I$362,8,FALSE)</f>
        <v>#N/A</v>
      </c>
    </row>
    <row r="392" spans="1:10" ht="31.5" customHeight="1" x14ac:dyDescent="0.2">
      <c r="A392" s="3">
        <v>389</v>
      </c>
      <c r="B392" s="4" t="s">
        <v>720</v>
      </c>
      <c r="C392" s="5" t="s">
        <v>730</v>
      </c>
      <c r="D392" s="22" t="str">
        <f>UPPER(Tabla2[[#This Row],[Columna1]])</f>
        <v>ESPECIALISTA ADMINISTRATIVO</v>
      </c>
      <c r="E392" s="4" t="s">
        <v>739</v>
      </c>
      <c r="F392" s="23" t="s">
        <v>742</v>
      </c>
      <c r="G392" s="27">
        <v>43483</v>
      </c>
      <c r="H392" s="5">
        <v>24989191</v>
      </c>
      <c r="I392" s="54"/>
      <c r="J392" s="1" t="e">
        <f>VLOOKUP(Tabla2[[#This Row],[Nombre]],Junio!$B$270:$I$362,8,FALSE)</f>
        <v>#N/A</v>
      </c>
    </row>
    <row r="393" spans="1:10" ht="31.5" customHeight="1" x14ac:dyDescent="0.2">
      <c r="A393" s="16">
        <v>390</v>
      </c>
      <c r="B393" s="17" t="s">
        <v>724</v>
      </c>
      <c r="C393" s="18" t="s">
        <v>730</v>
      </c>
      <c r="D393" s="21" t="str">
        <f>UPPER(Tabla2[[#This Row],[Columna1]])</f>
        <v>TÉCNICO EN TOPOGRAFÍA</v>
      </c>
      <c r="E393" s="17" t="s">
        <v>733</v>
      </c>
      <c r="F393" s="24" t="s">
        <v>771</v>
      </c>
      <c r="G393" s="28">
        <v>43483</v>
      </c>
      <c r="H393" s="18" t="s">
        <v>1105</v>
      </c>
      <c r="I393" s="53"/>
      <c r="J393" s="1" t="e">
        <f>VLOOKUP(Tabla2[[#This Row],[Nombre]],Junio!$B$270:$I$362,8,FALSE)</f>
        <v>#N/A</v>
      </c>
    </row>
    <row r="394" spans="1:10" ht="31.5" customHeight="1" x14ac:dyDescent="0.2">
      <c r="A394" s="3">
        <v>391</v>
      </c>
      <c r="B394" s="4" t="s">
        <v>829</v>
      </c>
      <c r="C394" s="5" t="s">
        <v>730</v>
      </c>
      <c r="D394" s="22" t="str">
        <f>UPPER(Tabla2[[#This Row],[Columna1]])</f>
        <v>TÉCNICO EN MONITOR DE OBRAS</v>
      </c>
      <c r="E394" s="4" t="s">
        <v>961</v>
      </c>
      <c r="F394" s="23" t="s">
        <v>742</v>
      </c>
      <c r="G394" s="27">
        <v>43483</v>
      </c>
      <c r="H394" s="5">
        <v>24989191</v>
      </c>
      <c r="I394" s="54"/>
      <c r="J394" s="1" t="e">
        <f>VLOOKUP(Tabla2[[#This Row],[Nombre]],Junio!$B$270:$I$362,8,FALSE)</f>
        <v>#N/A</v>
      </c>
    </row>
    <row r="395" spans="1:10" ht="31.5" customHeight="1" x14ac:dyDescent="0.2">
      <c r="A395" s="16">
        <v>392</v>
      </c>
      <c r="B395" s="17" t="s">
        <v>948</v>
      </c>
      <c r="C395" s="18" t="s">
        <v>730</v>
      </c>
      <c r="D395" s="21" t="str">
        <f>UPPER(Tabla2[[#This Row],[Columna1]])</f>
        <v>ASESOR DE GERENCIA</v>
      </c>
      <c r="E395" s="17" t="s">
        <v>735</v>
      </c>
      <c r="F395" s="24" t="s">
        <v>3</v>
      </c>
      <c r="G395" s="28">
        <v>43482</v>
      </c>
      <c r="H395" s="18" t="s">
        <v>1106</v>
      </c>
      <c r="I395" s="53"/>
      <c r="J395" s="1" t="e">
        <f>VLOOKUP(Tabla2[[#This Row],[Nombre]],Junio!$B$270:$I$362,8,FALSE)</f>
        <v>#N/A</v>
      </c>
    </row>
    <row r="396" spans="1:10" ht="31.5" customHeight="1" x14ac:dyDescent="0.2">
      <c r="A396" s="3">
        <v>393</v>
      </c>
      <c r="B396" s="4" t="s">
        <v>837</v>
      </c>
      <c r="C396" s="5" t="s">
        <v>730</v>
      </c>
      <c r="D396" s="22" t="str">
        <f>UPPER(Tabla2[[#This Row],[Columna1]])</f>
        <v>TECNICO ADMINISTRATIVO</v>
      </c>
      <c r="E396" s="4" t="s">
        <v>953</v>
      </c>
      <c r="F396" s="23" t="s">
        <v>3</v>
      </c>
      <c r="G396" s="27">
        <v>43482</v>
      </c>
      <c r="H396" s="5" t="s">
        <v>1107</v>
      </c>
      <c r="I396" s="54"/>
      <c r="J396" s="1" t="e">
        <f>VLOOKUP(Tabla2[[#This Row],[Nombre]],Junio!$B$270:$I$362,8,FALSE)</f>
        <v>#N/A</v>
      </c>
    </row>
    <row r="397" spans="1:10" ht="31.5" customHeight="1" x14ac:dyDescent="0.2">
      <c r="A397" s="16">
        <v>394</v>
      </c>
      <c r="B397" s="17" t="s">
        <v>847</v>
      </c>
      <c r="C397" s="18" t="s">
        <v>730</v>
      </c>
      <c r="D397" s="21" t="str">
        <f>UPPER(Tabla2[[#This Row],[Columna1]])</f>
        <v>ASESOR LEGAL</v>
      </c>
      <c r="E397" s="17" t="s">
        <v>932</v>
      </c>
      <c r="F397" s="24" t="s">
        <v>3</v>
      </c>
      <c r="G397" s="28">
        <v>43482</v>
      </c>
      <c r="H397" s="18" t="s">
        <v>1108</v>
      </c>
      <c r="I397" s="53"/>
      <c r="J397" s="1" t="e">
        <f>VLOOKUP(Tabla2[[#This Row],[Nombre]],Junio!$B$270:$I$362,8,FALSE)</f>
        <v>#N/A</v>
      </c>
    </row>
    <row r="398" spans="1:10" ht="31.5" customHeight="1" x14ac:dyDescent="0.2">
      <c r="A398" s="3">
        <v>395</v>
      </c>
      <c r="B398" s="4" t="s">
        <v>927</v>
      </c>
      <c r="C398" s="5" t="s">
        <v>730</v>
      </c>
      <c r="D398" s="22" t="str">
        <f>UPPER(Tabla2[[#This Row],[Columna1]])</f>
        <v>TÉCNICO EN GESTIÓN</v>
      </c>
      <c r="E398" s="4" t="s">
        <v>731</v>
      </c>
      <c r="F398" s="23" t="s">
        <v>216</v>
      </c>
      <c r="G398" s="27">
        <v>43482</v>
      </c>
      <c r="H398" s="5" t="s">
        <v>1109</v>
      </c>
      <c r="I398" s="54"/>
      <c r="J398" s="1" t="e">
        <f>VLOOKUP(Tabla2[[#This Row],[Nombre]],Junio!$B$270:$I$362,8,FALSE)</f>
        <v>#N/A</v>
      </c>
    </row>
    <row r="399" spans="1:10" ht="31.5" customHeight="1" x14ac:dyDescent="0.2">
      <c r="A399" s="16">
        <v>396</v>
      </c>
      <c r="B399" s="17" t="s">
        <v>716</v>
      </c>
      <c r="C399" s="18" t="s">
        <v>730</v>
      </c>
      <c r="D399" s="21" t="str">
        <f>UPPER(Tabla2[[#This Row],[Columna1]])</f>
        <v>TÉCNICO EN ASESORÍA FINANCIERA</v>
      </c>
      <c r="E399" s="17" t="s">
        <v>737</v>
      </c>
      <c r="F399" s="24" t="s">
        <v>31</v>
      </c>
      <c r="G399" s="28">
        <v>43483</v>
      </c>
      <c r="H399" s="18" t="s">
        <v>1110</v>
      </c>
      <c r="I399" s="53"/>
      <c r="J399" s="1" t="e">
        <f>VLOOKUP(Tabla2[[#This Row],[Nombre]],Junio!$B$270:$I$362,8,FALSE)</f>
        <v>#N/A</v>
      </c>
    </row>
    <row r="400" spans="1:10" ht="31.5" customHeight="1" x14ac:dyDescent="0.2">
      <c r="A400" s="3">
        <v>397</v>
      </c>
      <c r="B400" s="4" t="s">
        <v>722</v>
      </c>
      <c r="C400" s="5" t="s">
        <v>730</v>
      </c>
      <c r="D400" s="22" t="str">
        <f>UPPER(Tabla2[[#This Row],[Columna1]])</f>
        <v>TÉCNICO EN SERVICIOS DE PROGRAMACIÓN</v>
      </c>
      <c r="E400" s="4" t="s">
        <v>954</v>
      </c>
      <c r="F400" s="23" t="s">
        <v>212</v>
      </c>
      <c r="G400" s="27">
        <v>43482</v>
      </c>
      <c r="H400" s="5" t="s">
        <v>1111</v>
      </c>
      <c r="I400" s="54"/>
      <c r="J400" s="1" t="e">
        <f>VLOOKUP(Tabla2[[#This Row],[Nombre]],Junio!$B$270:$I$362,8,FALSE)</f>
        <v>#N/A</v>
      </c>
    </row>
    <row r="401" spans="1:10" ht="31.5" customHeight="1" x14ac:dyDescent="0.2">
      <c r="A401" s="16">
        <v>398</v>
      </c>
      <c r="B401" s="17" t="s">
        <v>844</v>
      </c>
      <c r="C401" s="18" t="s">
        <v>730</v>
      </c>
      <c r="D401" s="21" t="str">
        <f>UPPER(Tabla2[[#This Row],[Columna1]])</f>
        <v>ASESOR ADMINISTRATIVO</v>
      </c>
      <c r="E401" s="17" t="s">
        <v>962</v>
      </c>
      <c r="F401" s="24" t="s">
        <v>3</v>
      </c>
      <c r="G401" s="28">
        <v>43482</v>
      </c>
      <c r="H401" s="18" t="s">
        <v>1112</v>
      </c>
      <c r="I401" s="53"/>
      <c r="J401" s="1" t="e">
        <f>VLOOKUP(Tabla2[[#This Row],[Nombre]],Junio!$B$270:$I$362,8,FALSE)</f>
        <v>#N/A</v>
      </c>
    </row>
    <row r="402" spans="1:10" ht="31.5" customHeight="1" x14ac:dyDescent="0.2">
      <c r="A402" s="3">
        <v>399</v>
      </c>
      <c r="B402" s="4" t="s">
        <v>949</v>
      </c>
      <c r="C402" s="5" t="s">
        <v>730</v>
      </c>
      <c r="D402" s="22" t="str">
        <f>UPPER(Tabla2[[#This Row],[Columna1]])</f>
        <v>TÉCNICO EN GESTIÓN EN FORTALECIMIENTO MUNICIPAL</v>
      </c>
      <c r="E402" s="4" t="s">
        <v>963</v>
      </c>
      <c r="F402" s="23" t="s">
        <v>48</v>
      </c>
      <c r="G402" s="27">
        <v>43483</v>
      </c>
      <c r="H402" s="5" t="s">
        <v>1113</v>
      </c>
      <c r="I402" s="54"/>
      <c r="J402" s="1" t="e">
        <f>VLOOKUP(Tabla2[[#This Row],[Nombre]],Junio!$B$270:$I$362,8,FALSE)</f>
        <v>#N/A</v>
      </c>
    </row>
    <row r="403" spans="1:10" ht="31.5" customHeight="1" x14ac:dyDescent="0.2">
      <c r="A403" s="16">
        <v>400</v>
      </c>
      <c r="B403" s="17" t="s">
        <v>950</v>
      </c>
      <c r="C403" s="18" t="s">
        <v>730</v>
      </c>
      <c r="D403" s="21" t="str">
        <f>UPPER(Tabla2[[#This Row],[Columna1]])</f>
        <v>TECNICO ADMINISTRATIVO</v>
      </c>
      <c r="E403" s="17" t="s">
        <v>953</v>
      </c>
      <c r="F403" s="24" t="s">
        <v>0</v>
      </c>
      <c r="G403" s="28">
        <v>43482</v>
      </c>
      <c r="H403" s="18" t="s">
        <v>1114</v>
      </c>
      <c r="I403" s="53"/>
      <c r="J403" s="1" t="e">
        <f>VLOOKUP(Tabla2[[#This Row],[Nombre]],Junio!$B$270:$I$362,8,FALSE)</f>
        <v>#N/A</v>
      </c>
    </row>
    <row r="404" spans="1:10" ht="31.5" customHeight="1" x14ac:dyDescent="0.2">
      <c r="A404" s="3">
        <v>401</v>
      </c>
      <c r="B404" s="4" t="s">
        <v>715</v>
      </c>
      <c r="C404" s="5" t="s">
        <v>730</v>
      </c>
      <c r="D404" s="22" t="str">
        <f>UPPER(Tabla2[[#This Row],[Columna1]])</f>
        <v>ASESOR DE GERENCIA</v>
      </c>
      <c r="E404" s="4" t="s">
        <v>735</v>
      </c>
      <c r="F404" s="23" t="s">
        <v>3</v>
      </c>
      <c r="G404" s="27">
        <v>43482</v>
      </c>
      <c r="H404" s="5" t="s">
        <v>1115</v>
      </c>
      <c r="I404" s="54"/>
      <c r="J404" s="1" t="e">
        <f>VLOOKUP(Tabla2[[#This Row],[Nombre]],Junio!$B$270:$I$362,8,FALSE)</f>
        <v>#N/A</v>
      </c>
    </row>
    <row r="405" spans="1:10" ht="31.5" customHeight="1" x14ac:dyDescent="0.2">
      <c r="A405" s="16">
        <v>402</v>
      </c>
      <c r="B405" s="17" t="s">
        <v>863</v>
      </c>
      <c r="C405" s="18" t="s">
        <v>730</v>
      </c>
      <c r="D405" s="21" t="str">
        <f>UPPER(Tabla2[[#This Row],[Columna1]])</f>
        <v>TÉCNICO EN SERVICIOS DE INFORMÁTICA</v>
      </c>
      <c r="E405" s="17" t="s">
        <v>740</v>
      </c>
      <c r="F405" s="24" t="s">
        <v>212</v>
      </c>
      <c r="G405" s="28">
        <v>43482</v>
      </c>
      <c r="H405" s="18" t="s">
        <v>1116</v>
      </c>
      <c r="I405" s="53"/>
      <c r="J405" s="1" t="e">
        <f>VLOOKUP(Tabla2[[#This Row],[Nombre]],Junio!$B$270:$I$362,8,FALSE)</f>
        <v>#N/A</v>
      </c>
    </row>
    <row r="406" spans="1:10" ht="31.5" customHeight="1" x14ac:dyDescent="0.2">
      <c r="A406" s="3">
        <v>403</v>
      </c>
      <c r="B406" s="4" t="s">
        <v>703</v>
      </c>
      <c r="C406" s="5" t="s">
        <v>730</v>
      </c>
      <c r="D406" s="22" t="str">
        <f>UPPER(Tabla2[[#This Row],[Columna1]])</f>
        <v>TECNICO ADMINISTRATIVO</v>
      </c>
      <c r="E406" s="4" t="s">
        <v>953</v>
      </c>
      <c r="F406" s="23" t="s">
        <v>3</v>
      </c>
      <c r="G406" s="27">
        <v>43482</v>
      </c>
      <c r="H406" s="5" t="s">
        <v>1117</v>
      </c>
      <c r="I406" s="54"/>
      <c r="J406" s="1" t="e">
        <f>VLOOKUP(Tabla2[[#This Row],[Nombre]],Junio!$B$270:$I$362,8,FALSE)</f>
        <v>#N/A</v>
      </c>
    </row>
    <row r="407" spans="1:10" ht="31.5" customHeight="1" x14ac:dyDescent="0.2">
      <c r="A407" s="16">
        <v>404</v>
      </c>
      <c r="B407" s="17" t="s">
        <v>769</v>
      </c>
      <c r="C407" s="18" t="s">
        <v>730</v>
      </c>
      <c r="D407" s="21" t="str">
        <f>UPPER(Tabla2[[#This Row],[Columna1]])</f>
        <v>TÉCNICO EN DIBUJO</v>
      </c>
      <c r="E407" s="17" t="s">
        <v>770</v>
      </c>
      <c r="F407" s="24" t="s">
        <v>771</v>
      </c>
      <c r="G407" s="28">
        <v>43483</v>
      </c>
      <c r="H407" s="18" t="s">
        <v>1118</v>
      </c>
      <c r="I407" s="53"/>
      <c r="J407" s="1" t="e">
        <f>VLOOKUP(Tabla2[[#This Row],[Nombre]],Junio!$B$270:$I$362,8,FALSE)</f>
        <v>#N/A</v>
      </c>
    </row>
    <row r="408" spans="1:10" ht="31.5" customHeight="1" x14ac:dyDescent="0.2">
      <c r="A408" s="3">
        <v>405</v>
      </c>
      <c r="B408" s="4" t="s">
        <v>846</v>
      </c>
      <c r="C408" s="5" t="s">
        <v>730</v>
      </c>
      <c r="D408" s="22" t="str">
        <f>UPPER(Tabla2[[#This Row],[Columna1]])</f>
        <v>ASESOR DE PRESIDENCIA</v>
      </c>
      <c r="E408" s="4" t="s">
        <v>848</v>
      </c>
      <c r="F408" s="23" t="s">
        <v>0</v>
      </c>
      <c r="G408" s="27">
        <v>43483</v>
      </c>
      <c r="H408" s="5" t="s">
        <v>1119</v>
      </c>
      <c r="I408" s="54"/>
      <c r="J408" s="1" t="e">
        <f>VLOOKUP(Tabla2[[#This Row],[Nombre]],Junio!$B$270:$I$362,8,FALSE)</f>
        <v>#N/A</v>
      </c>
    </row>
    <row r="409" spans="1:10" ht="31.5" customHeight="1" x14ac:dyDescent="0.2">
      <c r="A409" s="16">
        <v>406</v>
      </c>
      <c r="B409" s="17" t="s">
        <v>727</v>
      </c>
      <c r="C409" s="18" t="s">
        <v>730</v>
      </c>
      <c r="D409" s="21" t="str">
        <f>UPPER(Tabla2[[#This Row],[Columna1]])</f>
        <v>TÉCNICO EN TOPOGRAFÍA</v>
      </c>
      <c r="E409" s="17" t="s">
        <v>733</v>
      </c>
      <c r="F409" s="24" t="s">
        <v>771</v>
      </c>
      <c r="G409" s="28">
        <v>43483</v>
      </c>
      <c r="H409" s="18" t="s">
        <v>1120</v>
      </c>
      <c r="I409" s="53"/>
      <c r="J409" s="1" t="e">
        <f>VLOOKUP(Tabla2[[#This Row],[Nombre]],Junio!$B$270:$I$362,8,FALSE)</f>
        <v>#N/A</v>
      </c>
    </row>
    <row r="410" spans="1:10" ht="31.5" customHeight="1" x14ac:dyDescent="0.2">
      <c r="A410" s="3">
        <v>407</v>
      </c>
      <c r="B410" s="4" t="s">
        <v>951</v>
      </c>
      <c r="C410" s="5" t="s">
        <v>730</v>
      </c>
      <c r="D410" s="22" t="str">
        <f>UPPER(Tabla2[[#This Row],[Columna1]])</f>
        <v>TECNICO ADMINISTRATIVO</v>
      </c>
      <c r="E410" s="4" t="s">
        <v>953</v>
      </c>
      <c r="F410" s="23" t="s">
        <v>3</v>
      </c>
      <c r="G410" s="27">
        <v>43483</v>
      </c>
      <c r="H410" s="5" t="s">
        <v>1121</v>
      </c>
      <c r="I410" s="54"/>
      <c r="J410" s="1" t="e">
        <f>VLOOKUP(Tabla2[[#This Row],[Nombre]],Junio!$B$270:$I$362,8,FALSE)</f>
        <v>#N/A</v>
      </c>
    </row>
    <row r="411" spans="1:10" ht="31.5" customHeight="1" x14ac:dyDescent="0.2">
      <c r="A411" s="16">
        <v>408</v>
      </c>
      <c r="B411" s="17" t="s">
        <v>919</v>
      </c>
      <c r="C411" s="18" t="s">
        <v>743</v>
      </c>
      <c r="D411" s="21" t="str">
        <f>UPPER(Tabla2[[#This Row],[Columna1]])</f>
        <v>PEÓN VIGILANTE I</v>
      </c>
      <c r="E411" s="17" t="s">
        <v>750</v>
      </c>
      <c r="F411" s="24" t="s">
        <v>244</v>
      </c>
      <c r="G411" s="28">
        <v>43481</v>
      </c>
      <c r="H411" s="18">
        <v>24989191</v>
      </c>
      <c r="I411" s="53"/>
      <c r="J411" s="1" t="e">
        <f>VLOOKUP(Tabla2[[#This Row],[Nombre]],Junio!$B$270:$I$362,8,FALSE)</f>
        <v>#N/A</v>
      </c>
    </row>
    <row r="412" spans="1:10" ht="31.5" customHeight="1" x14ac:dyDescent="0.2">
      <c r="A412" s="3">
        <v>409</v>
      </c>
      <c r="B412" s="4" t="s">
        <v>920</v>
      </c>
      <c r="C412" s="5" t="s">
        <v>743</v>
      </c>
      <c r="D412" s="22" t="str">
        <f>UPPER(Tabla2[[#This Row],[Columna1]])</f>
        <v>AUXILIAR DE BODEGA</v>
      </c>
      <c r="E412" s="4" t="s">
        <v>404</v>
      </c>
      <c r="F412" s="23" t="s">
        <v>244</v>
      </c>
      <c r="G412" s="27">
        <v>43481</v>
      </c>
      <c r="H412" s="5">
        <v>24989191</v>
      </c>
      <c r="I412" s="54"/>
      <c r="J412" s="1" t="e">
        <f>VLOOKUP(Tabla2[[#This Row],[Nombre]],Junio!$B$270:$I$362,8,FALSE)</f>
        <v>#N/A</v>
      </c>
    </row>
    <row r="413" spans="1:10" ht="31.5" customHeight="1" x14ac:dyDescent="0.2">
      <c r="A413" s="16">
        <v>410</v>
      </c>
      <c r="B413" s="17" t="s">
        <v>940</v>
      </c>
      <c r="C413" s="18" t="s">
        <v>743</v>
      </c>
      <c r="D413" s="21" t="str">
        <f>UPPER(Tabla2[[#This Row],[Columna1]])</f>
        <v>PILOTO II VEHÍCULOS PESADOS</v>
      </c>
      <c r="E413" s="17" t="s">
        <v>749</v>
      </c>
      <c r="F413" s="24" t="s">
        <v>244</v>
      </c>
      <c r="G413" s="28">
        <v>43481</v>
      </c>
      <c r="H413" s="18">
        <v>24989191</v>
      </c>
      <c r="I413" s="53"/>
      <c r="J413" s="1" t="e">
        <f>VLOOKUP(Tabla2[[#This Row],[Nombre]],Junio!$B$270:$I$362,8,FALSE)</f>
        <v>#N/A</v>
      </c>
    </row>
    <row r="414" spans="1:10" ht="31.5" customHeight="1" x14ac:dyDescent="0.2">
      <c r="A414" s="3">
        <v>411</v>
      </c>
      <c r="B414" s="4" t="s">
        <v>941</v>
      </c>
      <c r="C414" s="5" t="s">
        <v>743</v>
      </c>
      <c r="D414" s="22" t="str">
        <f>UPPER(Tabla2[[#This Row],[Columna1]])</f>
        <v>PEÓN VIGILANTE I</v>
      </c>
      <c r="E414" s="4" t="s">
        <v>750</v>
      </c>
      <c r="F414" s="23" t="s">
        <v>244</v>
      </c>
      <c r="G414" s="27">
        <v>43481</v>
      </c>
      <c r="H414" s="5">
        <v>24989191</v>
      </c>
      <c r="I414" s="54"/>
      <c r="J414" s="1" t="e">
        <f>VLOOKUP(Tabla2[[#This Row],[Nombre]],Junio!$B$270:$I$362,8,FALSE)</f>
        <v>#N/A</v>
      </c>
    </row>
    <row r="415" spans="1:10" ht="31.5" customHeight="1" x14ac:dyDescent="0.2">
      <c r="A415" s="16">
        <v>412</v>
      </c>
      <c r="B415" s="17" t="s">
        <v>810</v>
      </c>
      <c r="C415" s="18" t="s">
        <v>743</v>
      </c>
      <c r="D415" s="21" t="str">
        <f>UPPER(Tabla2[[#This Row],[Columna1]])</f>
        <v>PEÓN VIGILANTE I</v>
      </c>
      <c r="E415" s="17" t="s">
        <v>750</v>
      </c>
      <c r="F415" s="24" t="s">
        <v>244</v>
      </c>
      <c r="G415" s="28">
        <v>43481</v>
      </c>
      <c r="H415" s="18">
        <v>24989191</v>
      </c>
      <c r="I415" s="53"/>
      <c r="J415" s="1" t="e">
        <f>VLOOKUP(Tabla2[[#This Row],[Nombre]],Junio!$B$270:$I$362,8,FALSE)</f>
        <v>#N/A</v>
      </c>
    </row>
    <row r="416" spans="1:10" ht="31.5" customHeight="1" x14ac:dyDescent="0.2">
      <c r="A416" s="3">
        <v>413</v>
      </c>
      <c r="B416" s="4" t="s">
        <v>942</v>
      </c>
      <c r="C416" s="5" t="s">
        <v>743</v>
      </c>
      <c r="D416" s="22" t="str">
        <f>UPPER(Tabla2[[#This Row],[Columna1]])</f>
        <v>CONSERJE</v>
      </c>
      <c r="E416" s="4" t="s">
        <v>394</v>
      </c>
      <c r="F416" s="23" t="s">
        <v>244</v>
      </c>
      <c r="G416" s="27">
        <v>43481</v>
      </c>
      <c r="H416" s="5">
        <v>24989191</v>
      </c>
      <c r="I416" s="54"/>
      <c r="J416" s="1" t="e">
        <f>VLOOKUP(Tabla2[[#This Row],[Nombre]],Junio!$B$270:$I$362,8,FALSE)</f>
        <v>#N/A</v>
      </c>
    </row>
    <row r="417" spans="1:10" ht="31.5" customHeight="1" x14ac:dyDescent="0.2">
      <c r="A417" s="16">
        <v>414</v>
      </c>
      <c r="B417" s="17" t="s">
        <v>817</v>
      </c>
      <c r="C417" s="18" t="s">
        <v>743</v>
      </c>
      <c r="D417" s="21" t="str">
        <f>UPPER(Tabla2[[#This Row],[Columna1]])</f>
        <v>PEÓN VIGILANTE I</v>
      </c>
      <c r="E417" s="17" t="s">
        <v>750</v>
      </c>
      <c r="F417" s="24" t="s">
        <v>244</v>
      </c>
      <c r="G417" s="28">
        <v>43481</v>
      </c>
      <c r="H417" s="18">
        <v>24989191</v>
      </c>
      <c r="I417" s="53"/>
      <c r="J417" s="1" t="e">
        <f>VLOOKUP(Tabla2[[#This Row],[Nombre]],Junio!$B$270:$I$362,8,FALSE)</f>
        <v>#N/A</v>
      </c>
    </row>
    <row r="418" spans="1:10" ht="31.5" customHeight="1" x14ac:dyDescent="0.2">
      <c r="A418" s="3">
        <v>415</v>
      </c>
      <c r="B418" s="4" t="s">
        <v>775</v>
      </c>
      <c r="C418" s="5" t="s">
        <v>743</v>
      </c>
      <c r="D418" s="22" t="str">
        <f>UPPER(Tabla2[[#This Row],[Columna1]])</f>
        <v>PEÓN VIGILANTE V</v>
      </c>
      <c r="E418" s="4" t="s">
        <v>748</v>
      </c>
      <c r="F418" s="23" t="s">
        <v>250</v>
      </c>
      <c r="G418" s="27">
        <v>43481</v>
      </c>
      <c r="H418" s="5">
        <v>24989191</v>
      </c>
      <c r="I418" s="54"/>
      <c r="J418" s="1" t="e">
        <f>VLOOKUP(Tabla2[[#This Row],[Nombre]],Junio!$B$270:$I$362,8,FALSE)</f>
        <v>#N/A</v>
      </c>
    </row>
    <row r="419" spans="1:10" ht="31.5" customHeight="1" x14ac:dyDescent="0.2">
      <c r="A419" s="16">
        <v>416</v>
      </c>
      <c r="B419" s="17" t="s">
        <v>795</v>
      </c>
      <c r="C419" s="18" t="s">
        <v>743</v>
      </c>
      <c r="D419" s="21" t="str">
        <f>UPPER(Tabla2[[#This Row],[Columna1]])</f>
        <v>PEÓN VIGILANTE I</v>
      </c>
      <c r="E419" s="17" t="s">
        <v>750</v>
      </c>
      <c r="F419" s="24" t="s">
        <v>250</v>
      </c>
      <c r="G419" s="28">
        <v>43481</v>
      </c>
      <c r="H419" s="18">
        <v>24989191</v>
      </c>
      <c r="I419" s="53"/>
      <c r="J419" s="1" t="e">
        <f>VLOOKUP(Tabla2[[#This Row],[Nombre]],Junio!$B$270:$I$362,8,FALSE)</f>
        <v>#N/A</v>
      </c>
    </row>
    <row r="420" spans="1:10" ht="31.5" customHeight="1" x14ac:dyDescent="0.2">
      <c r="A420" s="3">
        <v>417</v>
      </c>
      <c r="B420" s="4" t="s">
        <v>807</v>
      </c>
      <c r="C420" s="5" t="s">
        <v>743</v>
      </c>
      <c r="D420" s="22" t="str">
        <f>UPPER(Tabla2[[#This Row],[Columna1]])</f>
        <v>CONSERJE</v>
      </c>
      <c r="E420" s="4" t="s">
        <v>394</v>
      </c>
      <c r="F420" s="23" t="s">
        <v>250</v>
      </c>
      <c r="G420" s="27">
        <v>43481</v>
      </c>
      <c r="H420" s="5">
        <v>24989191</v>
      </c>
      <c r="I420" s="54"/>
      <c r="J420" s="1" t="e">
        <f>VLOOKUP(Tabla2[[#This Row],[Nombre]],Junio!$B$270:$I$362,8,FALSE)</f>
        <v>#N/A</v>
      </c>
    </row>
    <row r="421" spans="1:10" ht="31.5" customHeight="1" x14ac:dyDescent="0.2">
      <c r="A421" s="16">
        <v>418</v>
      </c>
      <c r="B421" s="17" t="s">
        <v>803</v>
      </c>
      <c r="C421" s="18" t="s">
        <v>743</v>
      </c>
      <c r="D421" s="21" t="str">
        <f>UPPER(Tabla2[[#This Row],[Columna1]])</f>
        <v>BODEGUERO IV</v>
      </c>
      <c r="E421" s="17" t="s">
        <v>944</v>
      </c>
      <c r="F421" s="24" t="s">
        <v>264</v>
      </c>
      <c r="G421" s="28">
        <v>43481</v>
      </c>
      <c r="H421" s="18">
        <v>24989191</v>
      </c>
      <c r="I421" s="53"/>
      <c r="J421" s="1" t="e">
        <f>VLOOKUP(Tabla2[[#This Row],[Nombre]],Junio!$B$270:$I$362,8,FALSE)</f>
        <v>#N/A</v>
      </c>
    </row>
    <row r="422" spans="1:10" ht="31.5" customHeight="1" x14ac:dyDescent="0.2">
      <c r="A422" s="3">
        <v>419</v>
      </c>
      <c r="B422" s="4" t="s">
        <v>808</v>
      </c>
      <c r="C422" s="5" t="s">
        <v>743</v>
      </c>
      <c r="D422" s="22" t="str">
        <f>UPPER(Tabla2[[#This Row],[Columna1]])</f>
        <v>PEÓN VIGILANTE V</v>
      </c>
      <c r="E422" s="4" t="s">
        <v>748</v>
      </c>
      <c r="F422" s="23" t="s">
        <v>264</v>
      </c>
      <c r="G422" s="27">
        <v>43481</v>
      </c>
      <c r="H422" s="5">
        <v>24989191</v>
      </c>
      <c r="I422" s="54"/>
      <c r="J422" s="1" t="e">
        <f>VLOOKUP(Tabla2[[#This Row],[Nombre]],Junio!$B$270:$I$362,8,FALSE)</f>
        <v>#N/A</v>
      </c>
    </row>
    <row r="423" spans="1:10" ht="31.5" customHeight="1" x14ac:dyDescent="0.2">
      <c r="A423" s="16">
        <v>420</v>
      </c>
      <c r="B423" s="17" t="s">
        <v>811</v>
      </c>
      <c r="C423" s="18" t="s">
        <v>743</v>
      </c>
      <c r="D423" s="21" t="str">
        <f>UPPER(Tabla2[[#This Row],[Columna1]])</f>
        <v>PILOTO I VEHÍCULOS LIVIANOS</v>
      </c>
      <c r="E423" s="17" t="s">
        <v>747</v>
      </c>
      <c r="F423" s="24" t="s">
        <v>264</v>
      </c>
      <c r="G423" s="28">
        <v>43481</v>
      </c>
      <c r="H423" s="18">
        <v>24989191</v>
      </c>
      <c r="I423" s="53"/>
      <c r="J423" s="1" t="e">
        <f>VLOOKUP(Tabla2[[#This Row],[Nombre]],Junio!$B$270:$I$362,8,FALSE)</f>
        <v>#N/A</v>
      </c>
    </row>
    <row r="424" spans="1:10" ht="31.5" customHeight="1" x14ac:dyDescent="0.2">
      <c r="A424" s="3">
        <v>421</v>
      </c>
      <c r="B424" s="4" t="s">
        <v>943</v>
      </c>
      <c r="C424" s="5" t="s">
        <v>743</v>
      </c>
      <c r="D424" s="22" t="str">
        <f>UPPER(Tabla2[[#This Row],[Columna1]])</f>
        <v>PEÓN VIGILANTE III</v>
      </c>
      <c r="E424" s="4" t="s">
        <v>830</v>
      </c>
      <c r="F424" s="23" t="s">
        <v>264</v>
      </c>
      <c r="G424" s="27">
        <v>43481</v>
      </c>
      <c r="H424" s="5">
        <v>24989191</v>
      </c>
      <c r="I424" s="54"/>
      <c r="J424" s="1" t="e">
        <f>VLOOKUP(Tabla2[[#This Row],[Nombre]],Junio!$B$270:$I$362,8,FALSE)</f>
        <v>#N/A</v>
      </c>
    </row>
    <row r="425" spans="1:10" ht="31.5" customHeight="1" x14ac:dyDescent="0.2">
      <c r="A425" s="16">
        <v>422</v>
      </c>
      <c r="B425" s="17" t="s">
        <v>815</v>
      </c>
      <c r="C425" s="18" t="s">
        <v>743</v>
      </c>
      <c r="D425" s="21" t="str">
        <f>UPPER(Tabla2[[#This Row],[Columna1]])</f>
        <v>MENSAJERO II</v>
      </c>
      <c r="E425" s="17" t="s">
        <v>751</v>
      </c>
      <c r="F425" s="24" t="s">
        <v>264</v>
      </c>
      <c r="G425" s="28">
        <v>43481</v>
      </c>
      <c r="H425" s="18">
        <v>24989191</v>
      </c>
      <c r="I425" s="53"/>
      <c r="J425" s="1" t="e">
        <f>VLOOKUP(Tabla2[[#This Row],[Nombre]],Junio!$B$270:$I$362,8,FALSE)</f>
        <v>#N/A</v>
      </c>
    </row>
    <row r="426" spans="1:10" ht="31.5" customHeight="1" x14ac:dyDescent="0.2">
      <c r="A426" s="3">
        <v>423</v>
      </c>
      <c r="B426" s="4" t="s">
        <v>816</v>
      </c>
      <c r="C426" s="5" t="s">
        <v>743</v>
      </c>
      <c r="D426" s="22" t="str">
        <f>UPPER(Tabla2[[#This Row],[Columna1]])</f>
        <v>AUXILIAR DE BODEGA</v>
      </c>
      <c r="E426" s="4" t="s">
        <v>404</v>
      </c>
      <c r="F426" s="23" t="s">
        <v>264</v>
      </c>
      <c r="G426" s="27">
        <v>43481</v>
      </c>
      <c r="H426" s="5">
        <v>24989191</v>
      </c>
      <c r="I426" s="54"/>
      <c r="J426" s="1" t="e">
        <f>VLOOKUP(Tabla2[[#This Row],[Nombre]],Junio!$B$270:$I$362,8,FALSE)</f>
        <v>#N/A</v>
      </c>
    </row>
    <row r="427" spans="1:10" ht="31.5" customHeight="1" x14ac:dyDescent="0.2">
      <c r="A427" s="16">
        <v>424</v>
      </c>
      <c r="B427" s="17" t="s">
        <v>779</v>
      </c>
      <c r="C427" s="18" t="s">
        <v>743</v>
      </c>
      <c r="D427" s="21" t="str">
        <f>UPPER(Tabla2[[#This Row],[Columna1]])</f>
        <v>PEÓN VIGILANTE V</v>
      </c>
      <c r="E427" s="17" t="s">
        <v>748</v>
      </c>
      <c r="F427" s="24" t="s">
        <v>274</v>
      </c>
      <c r="G427" s="28">
        <v>43481</v>
      </c>
      <c r="H427" s="18">
        <v>24989191</v>
      </c>
      <c r="I427" s="53"/>
      <c r="J427" s="1" t="e">
        <f>VLOOKUP(Tabla2[[#This Row],[Nombre]],Junio!$B$270:$I$362,8,FALSE)</f>
        <v>#N/A</v>
      </c>
    </row>
    <row r="428" spans="1:10" ht="31.5" customHeight="1" x14ac:dyDescent="0.2">
      <c r="A428" s="3">
        <v>425</v>
      </c>
      <c r="B428" s="4" t="s">
        <v>780</v>
      </c>
      <c r="C428" s="5" t="s">
        <v>743</v>
      </c>
      <c r="D428" s="22" t="str">
        <f>UPPER(Tabla2[[#This Row],[Columna1]])</f>
        <v>CONSERJE</v>
      </c>
      <c r="E428" s="4" t="s">
        <v>394</v>
      </c>
      <c r="F428" s="23" t="s">
        <v>274</v>
      </c>
      <c r="G428" s="27">
        <v>43481</v>
      </c>
      <c r="H428" s="5">
        <v>24989191</v>
      </c>
      <c r="I428" s="54"/>
      <c r="J428" s="1" t="e">
        <f>VLOOKUP(Tabla2[[#This Row],[Nombre]],Junio!$B$270:$I$362,8,FALSE)</f>
        <v>#N/A</v>
      </c>
    </row>
    <row r="429" spans="1:10" ht="31.5" customHeight="1" x14ac:dyDescent="0.2">
      <c r="A429" s="16">
        <v>426</v>
      </c>
      <c r="B429" s="17" t="s">
        <v>797</v>
      </c>
      <c r="C429" s="18" t="s">
        <v>743</v>
      </c>
      <c r="D429" s="21" t="str">
        <f>UPPER(Tabla2[[#This Row],[Columna1]])</f>
        <v>PEÓN VIGILANTE V</v>
      </c>
      <c r="E429" s="17" t="s">
        <v>748</v>
      </c>
      <c r="F429" s="24" t="s">
        <v>274</v>
      </c>
      <c r="G429" s="28">
        <v>43481</v>
      </c>
      <c r="H429" s="18">
        <v>24989191</v>
      </c>
      <c r="I429" s="53"/>
      <c r="J429" s="1" t="e">
        <f>VLOOKUP(Tabla2[[#This Row],[Nombre]],Junio!$B$270:$I$362,8,FALSE)</f>
        <v>#N/A</v>
      </c>
    </row>
    <row r="430" spans="1:10" ht="31.5" customHeight="1" x14ac:dyDescent="0.2">
      <c r="A430" s="3">
        <v>427</v>
      </c>
      <c r="B430" s="4" t="s">
        <v>813</v>
      </c>
      <c r="C430" s="5" t="s">
        <v>743</v>
      </c>
      <c r="D430" s="22" t="str">
        <f>UPPER(Tabla2[[#This Row],[Columna1]])</f>
        <v>PILOTO II VEHÍCULOS PESADOS</v>
      </c>
      <c r="E430" s="4" t="s">
        <v>749</v>
      </c>
      <c r="F430" s="23" t="s">
        <v>274</v>
      </c>
      <c r="G430" s="27">
        <v>43481</v>
      </c>
      <c r="H430" s="5">
        <v>24989191</v>
      </c>
      <c r="I430" s="54"/>
      <c r="J430" s="1" t="e">
        <f>VLOOKUP(Tabla2[[#This Row],[Nombre]],Junio!$B$270:$I$362,8,FALSE)</f>
        <v>#N/A</v>
      </c>
    </row>
    <row r="431" spans="1:10" ht="31.5" customHeight="1" x14ac:dyDescent="0.2">
      <c r="A431" s="16">
        <v>428</v>
      </c>
      <c r="B431" s="17" t="s">
        <v>778</v>
      </c>
      <c r="C431" s="18" t="s">
        <v>743</v>
      </c>
      <c r="D431" s="21" t="str">
        <f>UPPER(Tabla2[[#This Row],[Columna1]])</f>
        <v>PEÓN VIGILANTE I</v>
      </c>
      <c r="E431" s="17" t="s">
        <v>750</v>
      </c>
      <c r="F431" s="24" t="s">
        <v>291</v>
      </c>
      <c r="G431" s="28">
        <v>43481</v>
      </c>
      <c r="H431" s="18">
        <v>24989191</v>
      </c>
      <c r="I431" s="53"/>
      <c r="J431" s="1" t="e">
        <f>VLOOKUP(Tabla2[[#This Row],[Nombre]],Junio!$B$270:$I$362,8,FALSE)</f>
        <v>#N/A</v>
      </c>
    </row>
    <row r="432" spans="1:10" ht="31.5" customHeight="1" x14ac:dyDescent="0.2">
      <c r="A432" s="3">
        <v>429</v>
      </c>
      <c r="B432" s="4" t="s">
        <v>789</v>
      </c>
      <c r="C432" s="5" t="s">
        <v>743</v>
      </c>
      <c r="D432" s="22" t="str">
        <f>UPPER(Tabla2[[#This Row],[Columna1]])</f>
        <v>CONSERJE</v>
      </c>
      <c r="E432" s="4" t="s">
        <v>394</v>
      </c>
      <c r="F432" s="23" t="s">
        <v>291</v>
      </c>
      <c r="G432" s="27">
        <v>43481</v>
      </c>
      <c r="H432" s="5">
        <v>24989191</v>
      </c>
      <c r="I432" s="54"/>
      <c r="J432" s="1" t="e">
        <f>VLOOKUP(Tabla2[[#This Row],[Nombre]],Junio!$B$270:$I$362,8,FALSE)</f>
        <v>#N/A</v>
      </c>
    </row>
    <row r="433" spans="1:10" ht="31.5" customHeight="1" x14ac:dyDescent="0.2">
      <c r="A433" s="16">
        <v>430</v>
      </c>
      <c r="B433" s="17" t="s">
        <v>801</v>
      </c>
      <c r="C433" s="18" t="s">
        <v>743</v>
      </c>
      <c r="D433" s="21" t="str">
        <f>UPPER(Tabla2[[#This Row],[Columna1]])</f>
        <v>PEÓN VIGILANTE I</v>
      </c>
      <c r="E433" s="17" t="s">
        <v>750</v>
      </c>
      <c r="F433" s="24" t="s">
        <v>291</v>
      </c>
      <c r="G433" s="28">
        <v>43481</v>
      </c>
      <c r="H433" s="18">
        <v>24989191</v>
      </c>
      <c r="I433" s="53"/>
      <c r="J433" s="1" t="e">
        <f>VLOOKUP(Tabla2[[#This Row],[Nombre]],Junio!$B$270:$I$362,8,FALSE)</f>
        <v>#N/A</v>
      </c>
    </row>
    <row r="434" spans="1:10" ht="31.5" customHeight="1" x14ac:dyDescent="0.2">
      <c r="A434" s="3">
        <v>431</v>
      </c>
      <c r="B434" s="4" t="s">
        <v>777</v>
      </c>
      <c r="C434" s="5" t="s">
        <v>743</v>
      </c>
      <c r="D434" s="22" t="str">
        <f>UPPER(Tabla2[[#This Row],[Columna1]])</f>
        <v>PEÓN VIGILANTE I</v>
      </c>
      <c r="E434" s="4" t="s">
        <v>750</v>
      </c>
      <c r="F434" s="23" t="s">
        <v>301</v>
      </c>
      <c r="G434" s="27">
        <v>43481</v>
      </c>
      <c r="H434" s="5">
        <v>24989191</v>
      </c>
      <c r="I434" s="54"/>
      <c r="J434" s="1" t="e">
        <f>VLOOKUP(Tabla2[[#This Row],[Nombre]],Junio!$B$270:$I$362,8,FALSE)</f>
        <v>#N/A</v>
      </c>
    </row>
    <row r="435" spans="1:10" ht="31.5" customHeight="1" x14ac:dyDescent="0.2">
      <c r="A435" s="16">
        <v>432</v>
      </c>
      <c r="B435" s="17" t="s">
        <v>787</v>
      </c>
      <c r="C435" s="18" t="s">
        <v>743</v>
      </c>
      <c r="D435" s="21" t="str">
        <f>UPPER(Tabla2[[#This Row],[Columna1]])</f>
        <v>PILOTO II VEHÍCULOS PESADOS</v>
      </c>
      <c r="E435" s="17" t="s">
        <v>749</v>
      </c>
      <c r="F435" s="24" t="s">
        <v>301</v>
      </c>
      <c r="G435" s="28">
        <v>43481</v>
      </c>
      <c r="H435" s="18">
        <v>24989191</v>
      </c>
      <c r="I435" s="53"/>
      <c r="J435" s="1" t="e">
        <f>VLOOKUP(Tabla2[[#This Row],[Nombre]],Junio!$B$270:$I$362,8,FALSE)</f>
        <v>#N/A</v>
      </c>
    </row>
    <row r="436" spans="1:10" ht="31.5" customHeight="1" x14ac:dyDescent="0.2">
      <c r="A436" s="3">
        <v>433</v>
      </c>
      <c r="B436" s="4" t="s">
        <v>788</v>
      </c>
      <c r="C436" s="5" t="s">
        <v>743</v>
      </c>
      <c r="D436" s="22" t="str">
        <f>UPPER(Tabla2[[#This Row],[Columna1]])</f>
        <v>CONSERJE</v>
      </c>
      <c r="E436" s="4" t="s">
        <v>394</v>
      </c>
      <c r="F436" s="23" t="s">
        <v>301</v>
      </c>
      <c r="G436" s="27">
        <v>43481</v>
      </c>
      <c r="H436" s="5">
        <v>24989191</v>
      </c>
      <c r="I436" s="54"/>
      <c r="J436" s="1" t="e">
        <f>VLOOKUP(Tabla2[[#This Row],[Nombre]],Junio!$B$270:$I$362,8,FALSE)</f>
        <v>#N/A</v>
      </c>
    </row>
    <row r="437" spans="1:10" ht="31.5" customHeight="1" x14ac:dyDescent="0.2">
      <c r="A437" s="16">
        <v>434</v>
      </c>
      <c r="B437" s="17" t="s">
        <v>786</v>
      </c>
      <c r="C437" s="18" t="s">
        <v>743</v>
      </c>
      <c r="D437" s="21" t="str">
        <f>UPPER(Tabla2[[#This Row],[Columna1]])</f>
        <v>PEÓN VIGILANTE I</v>
      </c>
      <c r="E437" s="17" t="s">
        <v>750</v>
      </c>
      <c r="F437" s="24" t="s">
        <v>301</v>
      </c>
      <c r="G437" s="28">
        <v>43481</v>
      </c>
      <c r="H437" s="18">
        <v>24989191</v>
      </c>
      <c r="I437" s="53"/>
      <c r="J437" s="1" t="e">
        <f>VLOOKUP(Tabla2[[#This Row],[Nombre]],Junio!$B$270:$I$362,8,FALSE)</f>
        <v>#N/A</v>
      </c>
    </row>
    <row r="438" spans="1:10" ht="31.5" customHeight="1" x14ac:dyDescent="0.2">
      <c r="A438" s="3">
        <v>435</v>
      </c>
      <c r="B438" s="4" t="s">
        <v>792</v>
      </c>
      <c r="C438" s="5" t="s">
        <v>743</v>
      </c>
      <c r="D438" s="22" t="str">
        <f>UPPER(Tabla2[[#This Row],[Columna1]])</f>
        <v>PEÓN VIGILANTE I</v>
      </c>
      <c r="E438" s="4" t="s">
        <v>750</v>
      </c>
      <c r="F438" s="23" t="s">
        <v>301</v>
      </c>
      <c r="G438" s="27">
        <v>43481</v>
      </c>
      <c r="H438" s="5">
        <v>24989191</v>
      </c>
      <c r="I438" s="54"/>
      <c r="J438" s="1" t="e">
        <f>VLOOKUP(Tabla2[[#This Row],[Nombre]],Junio!$B$270:$I$362,8,FALSE)</f>
        <v>#N/A</v>
      </c>
    </row>
    <row r="439" spans="1:10" ht="31.5" customHeight="1" x14ac:dyDescent="0.2">
      <c r="A439" s="16">
        <v>436</v>
      </c>
      <c r="B439" s="17" t="s">
        <v>799</v>
      </c>
      <c r="C439" s="18" t="s">
        <v>743</v>
      </c>
      <c r="D439" s="21" t="str">
        <f>UPPER(Tabla2[[#This Row],[Columna1]])</f>
        <v>PEÓN VIGILANTE I</v>
      </c>
      <c r="E439" s="17" t="s">
        <v>750</v>
      </c>
      <c r="F439" s="24" t="s">
        <v>310</v>
      </c>
      <c r="G439" s="28">
        <v>43481</v>
      </c>
      <c r="H439" s="18">
        <v>24989191</v>
      </c>
      <c r="I439" s="53"/>
      <c r="J439" s="1" t="e">
        <f>VLOOKUP(Tabla2[[#This Row],[Nombre]],Junio!$B$270:$I$362,8,FALSE)</f>
        <v>#N/A</v>
      </c>
    </row>
    <row r="440" spans="1:10" ht="31.5" customHeight="1" x14ac:dyDescent="0.2">
      <c r="A440" s="3">
        <v>437</v>
      </c>
      <c r="B440" s="4" t="s">
        <v>793</v>
      </c>
      <c r="C440" s="5" t="s">
        <v>743</v>
      </c>
      <c r="D440" s="22" t="str">
        <f>UPPER(Tabla2[[#This Row],[Columna1]])</f>
        <v>PEÓN VIGILANTE I</v>
      </c>
      <c r="E440" s="4" t="s">
        <v>750</v>
      </c>
      <c r="F440" s="23" t="s">
        <v>753</v>
      </c>
      <c r="G440" s="27">
        <v>43481</v>
      </c>
      <c r="H440" s="5">
        <v>24989191</v>
      </c>
      <c r="I440" s="54"/>
      <c r="J440" s="1" t="e">
        <f>VLOOKUP(Tabla2[[#This Row],[Nombre]],Junio!$B$270:$I$362,8,FALSE)</f>
        <v>#N/A</v>
      </c>
    </row>
    <row r="441" spans="1:10" ht="31.5" customHeight="1" x14ac:dyDescent="0.2">
      <c r="A441" s="16">
        <v>438</v>
      </c>
      <c r="B441" s="17" t="s">
        <v>804</v>
      </c>
      <c r="C441" s="18" t="s">
        <v>743</v>
      </c>
      <c r="D441" s="21" t="str">
        <f>UPPER(Tabla2[[#This Row],[Columna1]])</f>
        <v>PEÓN VIGILANTE I</v>
      </c>
      <c r="E441" s="17" t="s">
        <v>750</v>
      </c>
      <c r="F441" s="24" t="s">
        <v>753</v>
      </c>
      <c r="G441" s="28">
        <v>43481</v>
      </c>
      <c r="H441" s="18">
        <v>24989191</v>
      </c>
      <c r="I441" s="53"/>
      <c r="J441" s="1" t="e">
        <f>VLOOKUP(Tabla2[[#This Row],[Nombre]],Junio!$B$270:$I$362,8,FALSE)</f>
        <v>#N/A</v>
      </c>
    </row>
    <row r="442" spans="1:10" ht="31.5" customHeight="1" x14ac:dyDescent="0.2">
      <c r="A442" s="3">
        <v>439</v>
      </c>
      <c r="B442" s="4" t="s">
        <v>772</v>
      </c>
      <c r="C442" s="5" t="s">
        <v>743</v>
      </c>
      <c r="D442" s="22" t="str">
        <f>UPPER(Tabla2[[#This Row],[Columna1]])</f>
        <v>MAESTRO DE OBRAS</v>
      </c>
      <c r="E442" s="4" t="s">
        <v>744</v>
      </c>
      <c r="F442" s="23" t="s">
        <v>752</v>
      </c>
      <c r="G442" s="27">
        <v>43480</v>
      </c>
      <c r="H442" s="5">
        <v>24989191</v>
      </c>
      <c r="I442" s="54"/>
      <c r="J442" s="1" t="e">
        <f>VLOOKUP(Tabla2[[#This Row],[Nombre]],Junio!$B$270:$I$362,8,FALSE)</f>
        <v>#N/A</v>
      </c>
    </row>
    <row r="443" spans="1:10" ht="31.5" customHeight="1" x14ac:dyDescent="0.2">
      <c r="A443" s="16">
        <v>440</v>
      </c>
      <c r="B443" s="17" t="s">
        <v>773</v>
      </c>
      <c r="C443" s="18" t="s">
        <v>743</v>
      </c>
      <c r="D443" s="21" t="str">
        <f>UPPER(Tabla2[[#This Row],[Columna1]])</f>
        <v>ENCARGADO II DE OPERACIONES DE MAQUINARIA Y EQUIPO</v>
      </c>
      <c r="E443" s="17" t="s">
        <v>745</v>
      </c>
      <c r="F443" s="24" t="s">
        <v>752</v>
      </c>
      <c r="G443" s="28">
        <v>43480</v>
      </c>
      <c r="H443" s="18">
        <v>24989191</v>
      </c>
      <c r="I443" s="53"/>
      <c r="J443" s="1" t="e">
        <f>VLOOKUP(Tabla2[[#This Row],[Nombre]],Junio!$B$270:$I$362,8,FALSE)</f>
        <v>#N/A</v>
      </c>
    </row>
    <row r="444" spans="1:10" ht="31.5" customHeight="1" x14ac:dyDescent="0.2">
      <c r="A444" s="3">
        <v>441</v>
      </c>
      <c r="B444" s="4" t="s">
        <v>774</v>
      </c>
      <c r="C444" s="5" t="s">
        <v>743</v>
      </c>
      <c r="D444" s="22" t="str">
        <f>UPPER(Tabla2[[#This Row],[Columna1]])</f>
        <v>ALBAÑIL V</v>
      </c>
      <c r="E444" s="4" t="s">
        <v>746</v>
      </c>
      <c r="F444" s="23" t="s">
        <v>752</v>
      </c>
      <c r="G444" s="27">
        <v>43480</v>
      </c>
      <c r="H444" s="5">
        <v>24989191</v>
      </c>
      <c r="I444" s="54"/>
      <c r="J444" s="1" t="e">
        <f>VLOOKUP(Tabla2[[#This Row],[Nombre]],Junio!$B$270:$I$362,8,FALSE)</f>
        <v>#N/A</v>
      </c>
    </row>
    <row r="445" spans="1:10" ht="31.5" customHeight="1" x14ac:dyDescent="0.2">
      <c r="A445" s="16">
        <v>442</v>
      </c>
      <c r="B445" s="17" t="s">
        <v>776</v>
      </c>
      <c r="C445" s="18" t="s">
        <v>743</v>
      </c>
      <c r="D445" s="21" t="str">
        <f>UPPER(Tabla2[[#This Row],[Columna1]])</f>
        <v>ENCARGADO II DE OPERACIONES DE MAQUINARIA Y EQUIPO</v>
      </c>
      <c r="E445" s="17" t="s">
        <v>745</v>
      </c>
      <c r="F445" s="24" t="s">
        <v>752</v>
      </c>
      <c r="G445" s="28">
        <v>43480</v>
      </c>
      <c r="H445" s="18">
        <v>24989191</v>
      </c>
      <c r="I445" s="53"/>
      <c r="J445" s="1" t="e">
        <f>VLOOKUP(Tabla2[[#This Row],[Nombre]],Junio!$B$270:$I$362,8,FALSE)</f>
        <v>#N/A</v>
      </c>
    </row>
    <row r="446" spans="1:10" ht="31.5" customHeight="1" x14ac:dyDescent="0.2">
      <c r="A446" s="3">
        <v>443</v>
      </c>
      <c r="B446" s="4" t="s">
        <v>781</v>
      </c>
      <c r="C446" s="5" t="s">
        <v>743</v>
      </c>
      <c r="D446" s="22" t="str">
        <f>UPPER(Tabla2[[#This Row],[Columna1]])</f>
        <v>ENCARGADO II DE OPERACIONES DE MAQUINARIA Y EQUIPO</v>
      </c>
      <c r="E446" s="4" t="s">
        <v>745</v>
      </c>
      <c r="F446" s="23" t="s">
        <v>752</v>
      </c>
      <c r="G446" s="27">
        <v>43480</v>
      </c>
      <c r="H446" s="5">
        <v>24989191</v>
      </c>
      <c r="I446" s="54"/>
      <c r="J446" s="1" t="e">
        <f>VLOOKUP(Tabla2[[#This Row],[Nombre]],Junio!$B$270:$I$362,8,FALSE)</f>
        <v>#N/A</v>
      </c>
    </row>
    <row r="447" spans="1:10" ht="31.5" customHeight="1" x14ac:dyDescent="0.2">
      <c r="A447" s="16">
        <v>444</v>
      </c>
      <c r="B447" s="17" t="s">
        <v>782</v>
      </c>
      <c r="C447" s="18" t="s">
        <v>743</v>
      </c>
      <c r="D447" s="21" t="str">
        <f>UPPER(Tabla2[[#This Row],[Columna1]])</f>
        <v>ENCARGADO II DE OPERACIONES DE MAQUINARIA Y EQUIPO</v>
      </c>
      <c r="E447" s="17" t="s">
        <v>745</v>
      </c>
      <c r="F447" s="24" t="s">
        <v>752</v>
      </c>
      <c r="G447" s="28">
        <v>43480</v>
      </c>
      <c r="H447" s="18">
        <v>24989191</v>
      </c>
      <c r="I447" s="53"/>
      <c r="J447" s="1" t="e">
        <f>VLOOKUP(Tabla2[[#This Row],[Nombre]],Junio!$B$270:$I$362,8,FALSE)</f>
        <v>#N/A</v>
      </c>
    </row>
    <row r="448" spans="1:10" ht="31.5" customHeight="1" x14ac:dyDescent="0.2">
      <c r="A448" s="3">
        <v>445</v>
      </c>
      <c r="B448" s="4" t="s">
        <v>783</v>
      </c>
      <c r="C448" s="5" t="s">
        <v>743</v>
      </c>
      <c r="D448" s="22" t="str">
        <f>UPPER(Tabla2[[#This Row],[Columna1]])</f>
        <v>MAESTRO DE OBRAS</v>
      </c>
      <c r="E448" s="4" t="s">
        <v>744</v>
      </c>
      <c r="F448" s="23" t="s">
        <v>752</v>
      </c>
      <c r="G448" s="27">
        <v>43480</v>
      </c>
      <c r="H448" s="5">
        <v>24989191</v>
      </c>
      <c r="I448" s="54"/>
      <c r="J448" s="1" t="e">
        <f>VLOOKUP(Tabla2[[#This Row],[Nombre]],Junio!$B$270:$I$362,8,FALSE)</f>
        <v>#N/A</v>
      </c>
    </row>
    <row r="449" spans="1:10" ht="31.5" customHeight="1" x14ac:dyDescent="0.2">
      <c r="A449" s="16">
        <v>446</v>
      </c>
      <c r="B449" s="17" t="s">
        <v>784</v>
      </c>
      <c r="C449" s="18" t="s">
        <v>743</v>
      </c>
      <c r="D449" s="21" t="str">
        <f>UPPER(Tabla2[[#This Row],[Columna1]])</f>
        <v>MAESTRO DE OBRAS</v>
      </c>
      <c r="E449" s="17" t="s">
        <v>744</v>
      </c>
      <c r="F449" s="24" t="s">
        <v>752</v>
      </c>
      <c r="G449" s="28">
        <v>43480</v>
      </c>
      <c r="H449" s="18">
        <v>24989191</v>
      </c>
      <c r="I449" s="53"/>
      <c r="J449" s="1" t="e">
        <f>VLOOKUP(Tabla2[[#This Row],[Nombre]],Junio!$B$270:$I$362,8,FALSE)</f>
        <v>#N/A</v>
      </c>
    </row>
    <row r="450" spans="1:10" ht="31.5" customHeight="1" x14ac:dyDescent="0.2">
      <c r="A450" s="3">
        <v>447</v>
      </c>
      <c r="B450" s="4" t="s">
        <v>785</v>
      </c>
      <c r="C450" s="5" t="s">
        <v>743</v>
      </c>
      <c r="D450" s="22" t="str">
        <f>UPPER(Tabla2[[#This Row],[Columna1]])</f>
        <v>MAESTRO DE OBRAS</v>
      </c>
      <c r="E450" s="4" t="s">
        <v>744</v>
      </c>
      <c r="F450" s="23" t="s">
        <v>752</v>
      </c>
      <c r="G450" s="27">
        <v>43480</v>
      </c>
      <c r="H450" s="5">
        <v>24989191</v>
      </c>
      <c r="I450" s="54"/>
      <c r="J450" s="1" t="e">
        <f>VLOOKUP(Tabla2[[#This Row],[Nombre]],Junio!$B$270:$I$362,8,FALSE)</f>
        <v>#N/A</v>
      </c>
    </row>
    <row r="451" spans="1:10" ht="31.5" customHeight="1" x14ac:dyDescent="0.2">
      <c r="A451" s="16">
        <v>448</v>
      </c>
      <c r="B451" s="17" t="s">
        <v>790</v>
      </c>
      <c r="C451" s="18" t="s">
        <v>743</v>
      </c>
      <c r="D451" s="21" t="str">
        <f>UPPER(Tabla2[[#This Row],[Columna1]])</f>
        <v>CONSERJE</v>
      </c>
      <c r="E451" s="17" t="s">
        <v>394</v>
      </c>
      <c r="F451" s="24" t="s">
        <v>752</v>
      </c>
      <c r="G451" s="28">
        <v>43480</v>
      </c>
      <c r="H451" s="18">
        <v>24989191</v>
      </c>
      <c r="I451" s="53"/>
      <c r="J451" s="1" t="e">
        <f>VLOOKUP(Tabla2[[#This Row],[Nombre]],Junio!$B$270:$I$362,8,FALSE)</f>
        <v>#N/A</v>
      </c>
    </row>
    <row r="452" spans="1:10" ht="31.5" customHeight="1" x14ac:dyDescent="0.2">
      <c r="A452" s="3">
        <v>449</v>
      </c>
      <c r="B452" s="4" t="s">
        <v>791</v>
      </c>
      <c r="C452" s="5" t="s">
        <v>743</v>
      </c>
      <c r="D452" s="22" t="str">
        <f>UPPER(Tabla2[[#This Row],[Columna1]])</f>
        <v>ALBAÑIL V</v>
      </c>
      <c r="E452" s="4" t="s">
        <v>746</v>
      </c>
      <c r="F452" s="23" t="s">
        <v>752</v>
      </c>
      <c r="G452" s="27">
        <v>43480</v>
      </c>
      <c r="H452" s="5">
        <v>24989191</v>
      </c>
      <c r="I452" s="54"/>
      <c r="J452" s="1" t="e">
        <f>VLOOKUP(Tabla2[[#This Row],[Nombre]],Junio!$B$270:$I$362,8,FALSE)</f>
        <v>#N/A</v>
      </c>
    </row>
    <row r="453" spans="1:10" ht="31.5" customHeight="1" x14ac:dyDescent="0.2">
      <c r="A453" s="16">
        <v>450</v>
      </c>
      <c r="B453" s="17" t="s">
        <v>921</v>
      </c>
      <c r="C453" s="18" t="s">
        <v>743</v>
      </c>
      <c r="D453" s="21" t="str">
        <f>UPPER(Tabla2[[#This Row],[Columna1]])</f>
        <v>CONSERJE</v>
      </c>
      <c r="E453" s="17" t="s">
        <v>394</v>
      </c>
      <c r="F453" s="24" t="s">
        <v>752</v>
      </c>
      <c r="G453" s="28">
        <v>43480</v>
      </c>
      <c r="H453" s="18">
        <v>24989191</v>
      </c>
      <c r="I453" s="53"/>
      <c r="J453" s="1" t="e">
        <f>VLOOKUP(Tabla2[[#This Row],[Nombre]],Junio!$B$270:$I$362,8,FALSE)</f>
        <v>#N/A</v>
      </c>
    </row>
    <row r="454" spans="1:10" ht="31.5" customHeight="1" x14ac:dyDescent="0.2">
      <c r="A454" s="3">
        <v>451</v>
      </c>
      <c r="B454" s="4" t="s">
        <v>794</v>
      </c>
      <c r="C454" s="5" t="s">
        <v>743</v>
      </c>
      <c r="D454" s="22" t="str">
        <f>UPPER(Tabla2[[#This Row],[Columna1]])</f>
        <v>CONSERJE</v>
      </c>
      <c r="E454" s="4" t="s">
        <v>394</v>
      </c>
      <c r="F454" s="23" t="s">
        <v>752</v>
      </c>
      <c r="G454" s="27">
        <v>43480</v>
      </c>
      <c r="H454" s="5">
        <v>24989191</v>
      </c>
      <c r="I454" s="54"/>
      <c r="J454" s="1" t="e">
        <f>VLOOKUP(Tabla2[[#This Row],[Nombre]],Junio!$B$270:$I$362,8,FALSE)</f>
        <v>#N/A</v>
      </c>
    </row>
    <row r="455" spans="1:10" ht="31.5" customHeight="1" x14ac:dyDescent="0.2">
      <c r="A455" s="16">
        <v>452</v>
      </c>
      <c r="B455" s="17" t="s">
        <v>796</v>
      </c>
      <c r="C455" s="18" t="s">
        <v>743</v>
      </c>
      <c r="D455" s="21" t="str">
        <f>UPPER(Tabla2[[#This Row],[Columna1]])</f>
        <v>ENCARGADO II DE OPERACIONES DE MAQUINARIA Y EQUIPO</v>
      </c>
      <c r="E455" s="17" t="s">
        <v>745</v>
      </c>
      <c r="F455" s="24" t="s">
        <v>752</v>
      </c>
      <c r="G455" s="28">
        <v>43480</v>
      </c>
      <c r="H455" s="18">
        <v>24989191</v>
      </c>
      <c r="I455" s="53"/>
      <c r="J455" s="1" t="e">
        <f>VLOOKUP(Tabla2[[#This Row],[Nombre]],Junio!$B$270:$I$362,8,FALSE)</f>
        <v>#N/A</v>
      </c>
    </row>
    <row r="456" spans="1:10" ht="31.5" customHeight="1" x14ac:dyDescent="0.2">
      <c r="A456" s="3">
        <v>453</v>
      </c>
      <c r="B456" s="4" t="s">
        <v>798</v>
      </c>
      <c r="C456" s="5" t="s">
        <v>743</v>
      </c>
      <c r="D456" s="22" t="str">
        <f>UPPER(Tabla2[[#This Row],[Columna1]])</f>
        <v>MAESTRO DE OBRAS</v>
      </c>
      <c r="E456" s="4" t="s">
        <v>744</v>
      </c>
      <c r="F456" s="23" t="s">
        <v>752</v>
      </c>
      <c r="G456" s="27">
        <v>43480</v>
      </c>
      <c r="H456" s="5">
        <v>24989191</v>
      </c>
      <c r="I456" s="54"/>
      <c r="J456" s="1" t="e">
        <f>VLOOKUP(Tabla2[[#This Row],[Nombre]],Junio!$B$270:$I$362,8,FALSE)</f>
        <v>#N/A</v>
      </c>
    </row>
    <row r="457" spans="1:10" ht="31.5" customHeight="1" x14ac:dyDescent="0.2">
      <c r="A457" s="16">
        <v>454</v>
      </c>
      <c r="B457" s="17" t="s">
        <v>840</v>
      </c>
      <c r="C457" s="18" t="s">
        <v>743</v>
      </c>
      <c r="D457" s="21" t="str">
        <f>UPPER(Tabla2[[#This Row],[Columna1]])</f>
        <v>ENCARGADO II DE OPERACIONES DE MAQUINARIA Y EQUIPO</v>
      </c>
      <c r="E457" s="17" t="s">
        <v>745</v>
      </c>
      <c r="F457" s="24" t="s">
        <v>752</v>
      </c>
      <c r="G457" s="28">
        <v>43480</v>
      </c>
      <c r="H457" s="18">
        <v>24989191</v>
      </c>
      <c r="I457" s="53"/>
      <c r="J457" s="1" t="e">
        <f>VLOOKUP(Tabla2[[#This Row],[Nombre]],Junio!$B$270:$I$362,8,FALSE)</f>
        <v>#N/A</v>
      </c>
    </row>
    <row r="458" spans="1:10" ht="31.5" customHeight="1" x14ac:dyDescent="0.2">
      <c r="A458" s="3">
        <v>455</v>
      </c>
      <c r="B458" s="4" t="s">
        <v>800</v>
      </c>
      <c r="C458" s="5" t="s">
        <v>743</v>
      </c>
      <c r="D458" s="22" t="str">
        <f>UPPER(Tabla2[[#This Row],[Columna1]])</f>
        <v>CONSERJE</v>
      </c>
      <c r="E458" s="4" t="s">
        <v>394</v>
      </c>
      <c r="F458" s="23" t="s">
        <v>752</v>
      </c>
      <c r="G458" s="27">
        <v>43480</v>
      </c>
      <c r="H458" s="5">
        <v>24989191</v>
      </c>
      <c r="I458" s="54"/>
      <c r="J458" s="1" t="e">
        <f>VLOOKUP(Tabla2[[#This Row],[Nombre]],Junio!$B$270:$I$362,8,FALSE)</f>
        <v>#N/A</v>
      </c>
    </row>
    <row r="459" spans="1:10" ht="31.5" customHeight="1" x14ac:dyDescent="0.2">
      <c r="A459" s="16">
        <v>456</v>
      </c>
      <c r="B459" s="17" t="s">
        <v>802</v>
      </c>
      <c r="C459" s="18" t="s">
        <v>743</v>
      </c>
      <c r="D459" s="21" t="str">
        <f>UPPER(Tabla2[[#This Row],[Columna1]])</f>
        <v>CONSERJE</v>
      </c>
      <c r="E459" s="17" t="s">
        <v>394</v>
      </c>
      <c r="F459" s="24" t="s">
        <v>752</v>
      </c>
      <c r="G459" s="28">
        <v>43480</v>
      </c>
      <c r="H459" s="18">
        <v>24989191</v>
      </c>
      <c r="I459" s="53"/>
      <c r="J459" s="1" t="e">
        <f>VLOOKUP(Tabla2[[#This Row],[Nombre]],Junio!$B$270:$I$362,8,FALSE)</f>
        <v>#N/A</v>
      </c>
    </row>
    <row r="460" spans="1:10" ht="31.5" customHeight="1" x14ac:dyDescent="0.2">
      <c r="A460" s="3">
        <v>457</v>
      </c>
      <c r="B460" s="4" t="s">
        <v>805</v>
      </c>
      <c r="C460" s="5" t="s">
        <v>743</v>
      </c>
      <c r="D460" s="22" t="str">
        <f>UPPER(Tabla2[[#This Row],[Columna1]])</f>
        <v>MAESTRO DE OBRAS</v>
      </c>
      <c r="E460" s="4" t="s">
        <v>744</v>
      </c>
      <c r="F460" s="23" t="s">
        <v>752</v>
      </c>
      <c r="G460" s="27">
        <v>43480</v>
      </c>
      <c r="H460" s="5">
        <v>24989191</v>
      </c>
      <c r="I460" s="54"/>
      <c r="J460" s="1" t="e">
        <f>VLOOKUP(Tabla2[[#This Row],[Nombre]],Junio!$B$270:$I$362,8,FALSE)</f>
        <v>#N/A</v>
      </c>
    </row>
    <row r="461" spans="1:10" ht="31.5" customHeight="1" x14ac:dyDescent="0.2">
      <c r="A461" s="16">
        <v>458</v>
      </c>
      <c r="B461" s="17" t="s">
        <v>806</v>
      </c>
      <c r="C461" s="18" t="s">
        <v>743</v>
      </c>
      <c r="D461" s="21" t="str">
        <f>UPPER(Tabla2[[#This Row],[Columna1]])</f>
        <v>MAESTRO DE OBRAS</v>
      </c>
      <c r="E461" s="17" t="s">
        <v>744</v>
      </c>
      <c r="F461" s="24" t="s">
        <v>752</v>
      </c>
      <c r="G461" s="28">
        <v>43480</v>
      </c>
      <c r="H461" s="18">
        <v>24989191</v>
      </c>
      <c r="I461" s="53"/>
      <c r="J461" s="1" t="e">
        <f>VLOOKUP(Tabla2[[#This Row],[Nombre]],Junio!$B$270:$I$362,8,FALSE)</f>
        <v>#N/A</v>
      </c>
    </row>
    <row r="462" spans="1:10" ht="31.5" customHeight="1" x14ac:dyDescent="0.2">
      <c r="A462" s="3">
        <v>459</v>
      </c>
      <c r="B462" s="4" t="s">
        <v>809</v>
      </c>
      <c r="C462" s="5" t="s">
        <v>743</v>
      </c>
      <c r="D462" s="22" t="str">
        <f>UPPER(Tabla2[[#This Row],[Columna1]])</f>
        <v>ENCARGADO II DE OPERACIONES DE MAQUINARIA Y EQUIPO</v>
      </c>
      <c r="E462" s="4" t="s">
        <v>745</v>
      </c>
      <c r="F462" s="23" t="s">
        <v>752</v>
      </c>
      <c r="G462" s="27">
        <v>43480</v>
      </c>
      <c r="H462" s="5">
        <v>24989191</v>
      </c>
      <c r="I462" s="54"/>
      <c r="J462" s="1" t="e">
        <f>VLOOKUP(Tabla2[[#This Row],[Nombre]],Junio!$B$270:$I$362,8,FALSE)</f>
        <v>#N/A</v>
      </c>
    </row>
    <row r="463" spans="1:10" ht="31.5" customHeight="1" x14ac:dyDescent="0.2">
      <c r="A463" s="16">
        <v>460</v>
      </c>
      <c r="B463" s="17" t="s">
        <v>812</v>
      </c>
      <c r="C463" s="18" t="s">
        <v>743</v>
      </c>
      <c r="D463" s="21" t="str">
        <f>UPPER(Tabla2[[#This Row],[Columna1]])</f>
        <v>CONSERJE</v>
      </c>
      <c r="E463" s="17" t="s">
        <v>394</v>
      </c>
      <c r="F463" s="24" t="s">
        <v>752</v>
      </c>
      <c r="G463" s="28">
        <v>43480</v>
      </c>
      <c r="H463" s="18">
        <v>24989191</v>
      </c>
      <c r="I463" s="53"/>
      <c r="J463" s="1" t="e">
        <f>VLOOKUP(Tabla2[[#This Row],[Nombre]],Junio!$B$270:$I$362,8,FALSE)</f>
        <v>#N/A</v>
      </c>
    </row>
    <row r="464" spans="1:10" ht="31.5" customHeight="1" x14ac:dyDescent="0.2">
      <c r="A464" s="3">
        <v>461</v>
      </c>
      <c r="B464" s="4" t="s">
        <v>814</v>
      </c>
      <c r="C464" s="5" t="s">
        <v>743</v>
      </c>
      <c r="D464" s="22" t="str">
        <f>UPPER(Tabla2[[#This Row],[Columna1]])</f>
        <v>ALBAÑIL V</v>
      </c>
      <c r="E464" s="4" t="s">
        <v>746</v>
      </c>
      <c r="F464" s="23" t="s">
        <v>752</v>
      </c>
      <c r="G464" s="27">
        <v>43480</v>
      </c>
      <c r="H464" s="5">
        <v>24989191</v>
      </c>
      <c r="I464" s="54"/>
      <c r="J464" s="1" t="e">
        <f>VLOOKUP(Tabla2[[#This Row],[Nombre]],Junio!$B$270:$I$362,8,FALSE)</f>
        <v>#N/A</v>
      </c>
    </row>
    <row r="465" spans="1:10" ht="31.5" customHeight="1" x14ac:dyDescent="0.2">
      <c r="A465" s="16">
        <v>462</v>
      </c>
      <c r="B465" s="17" t="s">
        <v>931</v>
      </c>
      <c r="C465" s="18" t="s">
        <v>761</v>
      </c>
      <c r="D465" s="21" t="s">
        <v>935</v>
      </c>
      <c r="E465" s="17" t="s">
        <v>935</v>
      </c>
      <c r="F465" s="24" t="s">
        <v>20</v>
      </c>
      <c r="G465" s="28">
        <v>43482</v>
      </c>
      <c r="H465" s="18" t="s">
        <v>1122</v>
      </c>
      <c r="I465" s="53"/>
      <c r="J465" s="1" t="e">
        <f>VLOOKUP(Tabla2[[#This Row],[Nombre]],Junio!$B$270:$I$362,8,FALSE)</f>
        <v>#N/A</v>
      </c>
    </row>
    <row r="466" spans="1:10" ht="31.5" customHeight="1" x14ac:dyDescent="0.2">
      <c r="A466" s="3">
        <v>463</v>
      </c>
      <c r="B466" s="4" t="s">
        <v>756</v>
      </c>
      <c r="C466" s="5" t="s">
        <v>761</v>
      </c>
      <c r="D466" s="22" t="s">
        <v>763</v>
      </c>
      <c r="E466" s="4" t="s">
        <v>763</v>
      </c>
      <c r="F466" s="23" t="s">
        <v>20</v>
      </c>
      <c r="G466" s="27">
        <v>43482</v>
      </c>
      <c r="H466" s="5" t="s">
        <v>1123</v>
      </c>
      <c r="I466" s="54"/>
      <c r="J466" s="1" t="e">
        <f>VLOOKUP(Tabla2[[#This Row],[Nombre]],Junio!$B$270:$I$362,8,FALSE)</f>
        <v>#N/A</v>
      </c>
    </row>
    <row r="467" spans="1:10" ht="31.5" customHeight="1" x14ac:dyDescent="0.2">
      <c r="A467" s="16">
        <v>464</v>
      </c>
      <c r="B467" s="17" t="s">
        <v>929</v>
      </c>
      <c r="C467" s="18" t="s">
        <v>761</v>
      </c>
      <c r="D467" s="21" t="s">
        <v>933</v>
      </c>
      <c r="E467" s="17" t="s">
        <v>933</v>
      </c>
      <c r="F467" s="24" t="s">
        <v>766</v>
      </c>
      <c r="G467" s="28">
        <v>43482</v>
      </c>
      <c r="H467" s="18" t="s">
        <v>1124</v>
      </c>
      <c r="I467" s="53"/>
      <c r="J467" s="1" t="e">
        <f>VLOOKUP(Tabla2[[#This Row],[Nombre]],Junio!$B$270:$I$362,8,FALSE)</f>
        <v>#N/A</v>
      </c>
    </row>
    <row r="468" spans="1:10" ht="31.5" customHeight="1" x14ac:dyDescent="0.2">
      <c r="A468" s="3">
        <v>465</v>
      </c>
      <c r="B468" s="4" t="s">
        <v>928</v>
      </c>
      <c r="C468" s="5" t="s">
        <v>761</v>
      </c>
      <c r="D468" s="22" t="s">
        <v>933</v>
      </c>
      <c r="E468" s="4" t="s">
        <v>933</v>
      </c>
      <c r="F468" s="23" t="s">
        <v>766</v>
      </c>
      <c r="G468" s="27">
        <v>43482</v>
      </c>
      <c r="H468" s="5" t="s">
        <v>1125</v>
      </c>
      <c r="I468" s="54"/>
      <c r="J468" s="1" t="e">
        <f>VLOOKUP(Tabla2[[#This Row],[Nombre]],Junio!$B$270:$I$362,8,FALSE)</f>
        <v>#N/A</v>
      </c>
    </row>
    <row r="469" spans="1:10" ht="31.5" customHeight="1" x14ac:dyDescent="0.2">
      <c r="A469" s="16">
        <v>466</v>
      </c>
      <c r="B469" s="17" t="s">
        <v>755</v>
      </c>
      <c r="C469" s="18" t="s">
        <v>761</v>
      </c>
      <c r="D469" s="21" t="s">
        <v>762</v>
      </c>
      <c r="E469" s="17" t="s">
        <v>762</v>
      </c>
      <c r="F469" s="24" t="s">
        <v>3</v>
      </c>
      <c r="G469" s="28">
        <v>43482</v>
      </c>
      <c r="H469" s="18" t="s">
        <v>1126</v>
      </c>
      <c r="I469" s="53"/>
      <c r="J469" s="1" t="e">
        <f>VLOOKUP(Tabla2[[#This Row],[Nombre]],Junio!$B$270:$I$362,8,FALSE)</f>
        <v>#N/A</v>
      </c>
    </row>
    <row r="470" spans="1:10" ht="31.5" customHeight="1" x14ac:dyDescent="0.2">
      <c r="A470" s="3">
        <v>467</v>
      </c>
      <c r="B470" s="4" t="s">
        <v>828</v>
      </c>
      <c r="C470" s="5" t="s">
        <v>761</v>
      </c>
      <c r="D470" s="22" t="s">
        <v>762</v>
      </c>
      <c r="E470" s="4" t="s">
        <v>762</v>
      </c>
      <c r="F470" s="23" t="s">
        <v>3</v>
      </c>
      <c r="G470" s="27">
        <v>43482</v>
      </c>
      <c r="H470" s="5" t="s">
        <v>1127</v>
      </c>
      <c r="I470" s="54"/>
      <c r="J470" s="1" t="e">
        <f>VLOOKUP(Tabla2[[#This Row],[Nombre]],Junio!$B$270:$I$362,8,FALSE)</f>
        <v>#N/A</v>
      </c>
    </row>
    <row r="471" spans="1:10" ht="31.5" customHeight="1" x14ac:dyDescent="0.2">
      <c r="A471" s="16">
        <v>468</v>
      </c>
      <c r="B471" s="17" t="s">
        <v>758</v>
      </c>
      <c r="C471" s="18" t="s">
        <v>761</v>
      </c>
      <c r="D471" s="21" t="s">
        <v>764</v>
      </c>
      <c r="E471" s="17" t="s">
        <v>764</v>
      </c>
      <c r="F471" s="24" t="s">
        <v>766</v>
      </c>
      <c r="G471" s="28">
        <v>43482</v>
      </c>
      <c r="H471" s="18" t="s">
        <v>1128</v>
      </c>
      <c r="I471" s="53"/>
      <c r="J471" s="1" t="e">
        <f>VLOOKUP(Tabla2[[#This Row],[Nombre]],Junio!$B$270:$I$362,8,FALSE)</f>
        <v>#N/A</v>
      </c>
    </row>
    <row r="472" spans="1:10" ht="31.5" customHeight="1" x14ac:dyDescent="0.2">
      <c r="A472" s="3">
        <v>469</v>
      </c>
      <c r="B472" s="4" t="s">
        <v>757</v>
      </c>
      <c r="C472" s="5" t="s">
        <v>761</v>
      </c>
      <c r="D472" s="22" t="s">
        <v>764</v>
      </c>
      <c r="E472" s="4" t="s">
        <v>764</v>
      </c>
      <c r="F472" s="23" t="s">
        <v>766</v>
      </c>
      <c r="G472" s="27">
        <v>43482</v>
      </c>
      <c r="H472" s="5" t="s">
        <v>1129</v>
      </c>
      <c r="I472" s="54"/>
      <c r="J472" s="1" t="e">
        <f>VLOOKUP(Tabla2[[#This Row],[Nombre]],Junio!$B$270:$I$362,8,FALSE)</f>
        <v>#N/A</v>
      </c>
    </row>
    <row r="473" spans="1:10" ht="31.5" customHeight="1" x14ac:dyDescent="0.2">
      <c r="A473" s="16">
        <v>470</v>
      </c>
      <c r="B473" s="17" t="s">
        <v>759</v>
      </c>
      <c r="C473" s="18" t="s">
        <v>761</v>
      </c>
      <c r="D473" s="21" t="s">
        <v>22</v>
      </c>
      <c r="E473" s="17" t="s">
        <v>22</v>
      </c>
      <c r="F473" s="24" t="s">
        <v>20</v>
      </c>
      <c r="G473" s="28">
        <v>43482</v>
      </c>
      <c r="H473" s="18" t="s">
        <v>1130</v>
      </c>
      <c r="I473" s="53"/>
      <c r="J473" s="1" t="e">
        <f>VLOOKUP(Tabla2[[#This Row],[Nombre]],Junio!$B$270:$I$362,8,FALSE)</f>
        <v>#N/A</v>
      </c>
    </row>
    <row r="474" spans="1:10" ht="15.75" customHeight="1" x14ac:dyDescent="0.2">
      <c r="D474" s="25"/>
      <c r="E474" s="26"/>
      <c r="F474" s="25"/>
      <c r="I474" s="55"/>
    </row>
    <row r="475" spans="1:10" ht="15.75" customHeight="1" x14ac:dyDescent="0.2">
      <c r="D475" s="25"/>
      <c r="E475" s="26"/>
      <c r="F475" s="25"/>
      <c r="I475" s="55"/>
    </row>
    <row r="476" spans="1:10" ht="15.75" customHeight="1" x14ac:dyDescent="0.2">
      <c r="I476" s="55"/>
    </row>
    <row r="477" spans="1:10" ht="15.75" customHeight="1" x14ac:dyDescent="0.2">
      <c r="I477" s="55"/>
    </row>
    <row r="478" spans="1:10" ht="15.75" customHeight="1" x14ac:dyDescent="0.2">
      <c r="I478" s="55"/>
    </row>
    <row r="479" spans="1:10" ht="15.75" customHeight="1" x14ac:dyDescent="0.2">
      <c r="I479" s="55"/>
    </row>
    <row r="480" spans="1:10" ht="15.75" customHeight="1" x14ac:dyDescent="0.2">
      <c r="I480" s="55"/>
    </row>
    <row r="481" spans="9:9" ht="15.75" customHeight="1" x14ac:dyDescent="0.2">
      <c r="I481" s="55"/>
    </row>
    <row r="482" spans="9:9" ht="15.75" customHeight="1" x14ac:dyDescent="0.2">
      <c r="I482" s="55"/>
    </row>
    <row r="483" spans="9:9" ht="15.75" customHeight="1" x14ac:dyDescent="0.2">
      <c r="I483" s="55"/>
    </row>
    <row r="484" spans="9:9" ht="15.75" customHeight="1" x14ac:dyDescent="0.2">
      <c r="I484" s="55"/>
    </row>
  </sheetData>
  <sortState ref="B3:G274">
    <sortCondition ref="B3:B274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6"/>
  <sheetViews>
    <sheetView zoomScale="80" zoomScaleNormal="80" workbookViewId="0">
      <pane ySplit="3" topLeftCell="A330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85546875" style="2" customWidth="1"/>
    <col min="10" max="10" width="0" style="1" hidden="1" customWidth="1"/>
    <col min="11" max="16384" width="11.42578125" style="1"/>
  </cols>
  <sheetData>
    <row r="1" spans="1:10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  <c r="I1" s="59"/>
    </row>
    <row r="2" spans="1:10" ht="25.5" customHeight="1" x14ac:dyDescent="0.2">
      <c r="A2" s="60" t="s">
        <v>1271</v>
      </c>
      <c r="B2" s="60"/>
      <c r="C2" s="60"/>
      <c r="D2" s="60"/>
      <c r="E2" s="60"/>
      <c r="F2" s="60"/>
      <c r="G2" s="60"/>
      <c r="H2" s="60"/>
      <c r="I2" s="60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1567</v>
      </c>
    </row>
    <row r="4" spans="1:10" ht="31.5" customHeight="1" x14ac:dyDescent="0.2">
      <c r="A4" s="3">
        <v>1</v>
      </c>
      <c r="B4" s="4" t="s">
        <v>35</v>
      </c>
      <c r="C4" s="5" t="s">
        <v>701</v>
      </c>
      <c r="D4" s="22" t="str">
        <f>UPPER(Tabla22[[#This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str">
        <f>VLOOKUP(Tabla22[[#This Row],[Nombre]],Junio!B1:I93,8,FALSE)</f>
        <v>naburto@infom.gob.gt</v>
      </c>
    </row>
    <row r="5" spans="1:10" ht="31.5" customHeight="1" x14ac:dyDescent="0.2">
      <c r="A5" s="16">
        <v>2</v>
      </c>
      <c r="B5" s="17" t="s">
        <v>190</v>
      </c>
      <c r="C5" s="18" t="s">
        <v>701</v>
      </c>
      <c r="D5" s="21" t="str">
        <f>UPPER(Tabla22[[#This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  <c r="J5" s="1" t="str">
        <f>VLOOKUP(Tabla22[[#This Row],[Nombre]],Junio!B2:I94,8,FALSE)</f>
        <v>jacajabon@infom.gob.gt</v>
      </c>
    </row>
    <row r="6" spans="1:10" ht="31.5" customHeight="1" x14ac:dyDescent="0.2">
      <c r="A6" s="3">
        <v>3</v>
      </c>
      <c r="B6" s="4" t="s">
        <v>113</v>
      </c>
      <c r="C6" s="5" t="s">
        <v>701</v>
      </c>
      <c r="D6" s="22" t="str">
        <f>UPPER(Tabla22[[#This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str">
        <f>VLOOKUP(Tabla22[[#This Row],[Nombre]],Junio!B3:I95,8,FALSE)</f>
        <v>eibañez@infom.gob.gt</v>
      </c>
    </row>
    <row r="7" spans="1:10" ht="31.5" customHeight="1" x14ac:dyDescent="0.2">
      <c r="A7" s="16">
        <v>4</v>
      </c>
      <c r="B7" s="17" t="s">
        <v>23</v>
      </c>
      <c r="C7" s="18" t="s">
        <v>701</v>
      </c>
      <c r="D7" s="21" t="str">
        <f>UPPER(Tabla22[[#This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str">
        <f>VLOOKUP(Tabla22[[#This Row],[Nombre]],Junio!B4:I96,8,FALSE)</f>
        <v>faguilar@infom.gob.gt</v>
      </c>
    </row>
    <row r="8" spans="1:10" ht="31.5" customHeight="1" x14ac:dyDescent="0.2">
      <c r="A8" s="3">
        <v>5</v>
      </c>
      <c r="B8" s="4" t="s">
        <v>178</v>
      </c>
      <c r="C8" s="5" t="s">
        <v>701</v>
      </c>
      <c r="D8" s="22" t="str">
        <f>UPPER(Tabla22[[#This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str">
        <f>VLOOKUP(Tabla22[[#This Row],[Nombre]],Junio!B5:I97,8,FALSE)</f>
        <v>jaguilar@infom.gob.gt</v>
      </c>
    </row>
    <row r="9" spans="1:10" ht="31.5" customHeight="1" x14ac:dyDescent="0.2">
      <c r="A9" s="16">
        <v>6</v>
      </c>
      <c r="B9" s="17" t="s">
        <v>138</v>
      </c>
      <c r="C9" s="18" t="s">
        <v>701</v>
      </c>
      <c r="D9" s="21" t="str">
        <f>UPPER(Tabla22[[#This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str">
        <f>VLOOKUP(Tabla22[[#This Row],[Nombre]],Junio!B6:I98,8,FALSE)</f>
        <v>dajmac@infom.gob.gt</v>
      </c>
    </row>
    <row r="10" spans="1:10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str">
        <f>VLOOKUP(Tabla22[[#This Row],[Nombre]],Junio!B7:I99,8,FALSE)</f>
        <v>jalfaro@infom.gob.gt</v>
      </c>
    </row>
    <row r="11" spans="1:10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str">
        <f>VLOOKUP(Tabla22[[#This Row],[Nombre]],Junio!B8:I100,8,FALSE)</f>
        <v>falonzo@infom.gob.gt</v>
      </c>
    </row>
    <row r="12" spans="1:10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  <c r="J12" s="1" t="str">
        <f>VLOOKUP(Tabla22[[#This Row],[Nombre]],Junio!B9:I101,8,FALSE)</f>
        <v>jamperez@infom.gob.gt</v>
      </c>
    </row>
    <row r="13" spans="1:10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str">
        <f>VLOOKUP(Tabla22[[#This Row],[Nombre]],Junio!B10:I102,8,FALSE)</f>
        <v>lculajay@infom.gob.gt</v>
      </c>
    </row>
    <row r="14" spans="1:10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str">
        <f>VLOOKUP(Tabla22[[#This Row],[Nombre]],Junio!B11:I103,8,FALSE)</f>
        <v>earagon@infom.gob.gt</v>
      </c>
    </row>
    <row r="15" spans="1:10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>
        <f>VLOOKUP(Tabla22[[#This Row],[Nombre]],Junio!B12:I104,8,FALSE)</f>
        <v>0</v>
      </c>
    </row>
    <row r="16" spans="1:10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>
        <f>VLOOKUP(Tabla22[[#This Row],[Nombre]],Junio!B13:I105,8,FALSE)</f>
        <v>0</v>
      </c>
    </row>
    <row r="17" spans="1:10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str">
        <f>VLOOKUP(Tabla22[[#This Row],[Nombre]],Junio!B14:I106,8,FALSE)</f>
        <v>aarias@infom.gob.gt</v>
      </c>
    </row>
    <row r="18" spans="1:10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  <c r="J18" s="1" t="e">
        <f>VLOOKUP(Tabla22[[#This Row],[Nombre]],Junio!B15:I107,8,FALSE)</f>
        <v>#N/A</v>
      </c>
    </row>
    <row r="19" spans="1:10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  <c r="J19" s="1">
        <f>VLOOKUP(Tabla22[[#This Row],[Nombre]],Junio!B16:I108,8,FALSE)</f>
        <v>0</v>
      </c>
    </row>
    <row r="20" spans="1:10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  <c r="J20" s="1">
        <f>VLOOKUP(Tabla22[[#This Row],[Nombre]],Junio!B17:I109,8,FALSE)</f>
        <v>0</v>
      </c>
    </row>
    <row r="21" spans="1:10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  <c r="J21" s="1">
        <f>VLOOKUP(Tabla22[[#This Row],[Nombre]],Junio!B18:I110,8,FALSE)</f>
        <v>0</v>
      </c>
    </row>
    <row r="22" spans="1:10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  <c r="J22" s="1" t="e">
        <f>VLOOKUP(Tabla22[[#This Row],[Nombre]],Junio!B19:I111,8,FALSE)</f>
        <v>#N/A</v>
      </c>
    </row>
    <row r="23" spans="1:10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  <c r="J23" s="1">
        <f>VLOOKUP(Tabla22[[#This Row],[Nombre]],Junio!B20:I112,8,FALSE)</f>
        <v>0</v>
      </c>
    </row>
    <row r="24" spans="1:10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  <c r="J24" s="1">
        <f>VLOOKUP(Tabla22[[#This Row],[Nombre]],Junio!B21:I113,8,FALSE)</f>
        <v>0</v>
      </c>
    </row>
    <row r="25" spans="1:10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  <c r="J25" s="1">
        <f>VLOOKUP(Tabla22[[#This Row],[Nombre]],Junio!B22:I114,8,FALSE)</f>
        <v>0</v>
      </c>
    </row>
    <row r="26" spans="1:10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  <c r="J26" s="1">
        <f>VLOOKUP(Tabla22[[#This Row],[Nombre]],Junio!B23:I115,8,FALSE)</f>
        <v>0</v>
      </c>
    </row>
    <row r="27" spans="1:10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  <c r="J27" s="1" t="str">
        <f>VLOOKUP(Tabla22[[#This Row],[Nombre]],Junio!B24:I116,8,FALSE)</f>
        <v>jbarrientos@infom.gob.gt</v>
      </c>
    </row>
    <row r="28" spans="1:10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  <c r="J28" s="1" t="str">
        <f>VLOOKUP(Tabla22[[#This Row],[Nombre]],Junio!B25:I117,8,FALSE)</f>
        <v>cbarrientos@infom.gob.gt</v>
      </c>
    </row>
    <row r="29" spans="1:10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  <c r="J29" s="1" t="str">
        <f>VLOOKUP(Tabla22[[#This Row],[Nombre]],Junio!B26:I118,8,FALSE)</f>
        <v>gbarrios@infom.gob.gt</v>
      </c>
    </row>
    <row r="30" spans="1:10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  <c r="J30" s="1">
        <f>VLOOKUP(Tabla22[[#This Row],[Nombre]],Junio!B27:I119,8,FALSE)</f>
        <v>0</v>
      </c>
    </row>
    <row r="31" spans="1:10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  <c r="J31" s="1">
        <f>VLOOKUP(Tabla22[[#This Row],[Nombre]],Junio!B28:I120,8,FALSE)</f>
        <v>0</v>
      </c>
    </row>
    <row r="32" spans="1:10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  <c r="J32" s="1" t="str">
        <f>VLOOKUP(Tabla22[[#This Row],[Nombre]],Junio!B29:I121,8,FALSE)</f>
        <v>abol@infom.gob.gt</v>
      </c>
    </row>
    <row r="33" spans="1:10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  <c r="J33" s="1">
        <f>VLOOKUP(Tabla22[[#This Row],[Nombre]],Junio!B30:I122,8,FALSE)</f>
        <v>0</v>
      </c>
    </row>
    <row r="34" spans="1:10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  <c r="J34" s="1" t="str">
        <f>VLOOKUP(Tabla22[[#This Row],[Nombre]],Junio!B31:I123,8,FALSE)</f>
        <v>mburelo@infom.gob.gt</v>
      </c>
    </row>
    <row r="35" spans="1:10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  <c r="J35" s="1" t="str">
        <f>VLOOKUP(Tabla22[[#This Row],[Nombre]],Junio!B32:I124,8,FALSE)</f>
        <v>lcabrera@infom.gob.gt</v>
      </c>
    </row>
    <row r="36" spans="1:10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  <c r="J36" s="1" t="str">
        <f>VLOOKUP(Tabla22[[#This Row],[Nombre]],Junio!B33:I125,8,FALSE)</f>
        <v>hcaceros@infom.gob.gt</v>
      </c>
    </row>
    <row r="37" spans="1:10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  <c r="J37" s="1" t="str">
        <f>VLOOKUP(Tabla22[[#This Row],[Nombre]],Junio!B34:I126,8,FALSE)</f>
        <v>lcajas@infom.gob.gt</v>
      </c>
    </row>
    <row r="38" spans="1:10" ht="31.5" customHeight="1" x14ac:dyDescent="0.2">
      <c r="A38" s="3">
        <v>35</v>
      </c>
      <c r="B38" s="4" t="s">
        <v>8</v>
      </c>
      <c r="C38" s="5" t="s">
        <v>701</v>
      </c>
      <c r="D38" s="22" t="str">
        <f>UPPER(Tabla22[[#This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  <c r="J38" s="1">
        <f>VLOOKUP(Tabla22[[#This Row],[Nombre]],Junio!B35:I127,8,FALSE)</f>
        <v>0</v>
      </c>
    </row>
    <row r="39" spans="1:10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  <c r="J39" s="1" t="str">
        <f>VLOOKUP(Tabla22[[#This Row],[Nombre]],Junio!B36:I128,8,FALSE)</f>
        <v>acanek@infom.gob.gt</v>
      </c>
    </row>
    <row r="40" spans="1:10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  <c r="J40" s="1" t="str">
        <f>VLOOKUP(Tabla22[[#This Row],[Nombre]],Junio!B37:I129,8,FALSE)</f>
        <v>tcanel@infom.gob.gt</v>
      </c>
    </row>
    <row r="41" spans="1:10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  <c r="J41" s="1" t="str">
        <f>VLOOKUP(Tabla22[[#This Row],[Nombre]],Junio!B38:I130,8,FALSE)</f>
        <v>lcano@infom.gob.gt</v>
      </c>
    </row>
    <row r="42" spans="1:10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  <c r="J42" s="1" t="str">
        <f>VLOOKUP(Tabla22[[#This Row],[Nombre]],Junio!B39:I131,8,FALSE)</f>
        <v>jcardona@infom.gob.gt</v>
      </c>
    </row>
    <row r="43" spans="1:10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  <c r="J43" s="1" t="str">
        <f>VLOOKUP(Tabla22[[#This Row],[Nombre]],Junio!B40:I132,8,FALSE)</f>
        <v>lcardona@infom.gob.gt</v>
      </c>
    </row>
    <row r="44" spans="1:10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  <c r="J44" s="1" t="str">
        <f>VLOOKUP(Tabla22[[#This Row],[Nombre]],Junio!B41:I133,8,FALSE)</f>
        <v>mcarrillo@infom.gob.gt</v>
      </c>
    </row>
    <row r="45" spans="1:10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  <c r="J45" s="1" t="str">
        <f>VLOOKUP(Tabla22[[#This Row],[Nombre]],Junio!B42:I134,8,FALSE)</f>
        <v>mcastañaza@infom.gob.gt</v>
      </c>
    </row>
    <row r="46" spans="1:10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  <c r="J46" s="1" t="str">
        <f>VLOOKUP(Tabla22[[#This Row],[Nombre]],Junio!B43:I135,8,FALSE)</f>
        <v xml:space="preserve">rcastaneda@infom.gob.gt  </v>
      </c>
    </row>
    <row r="47" spans="1:10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  <c r="J47" s="1" t="str">
        <f>VLOOKUP(Tabla22[[#This Row],[Nombre]],Junio!B44:I136,8,FALSE)</f>
        <v>jcastañeda@infom.gob.gt</v>
      </c>
    </row>
    <row r="48" spans="1:10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  <c r="J48" s="1" t="str">
        <f>VLOOKUP(Tabla22[[#This Row],[Nombre]],Junio!B45:I137,8,FALSE)</f>
        <v>jcastillo@infom.gob.gt</v>
      </c>
    </row>
    <row r="49" spans="1:10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  <c r="J49" s="1" t="str">
        <f>VLOOKUP(Tabla22[[#This Row],[Nombre]],Junio!B46:I138,8,FALSE)</f>
        <v>lcastillo@infom.gob.gt</v>
      </c>
    </row>
    <row r="50" spans="1:10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  <c r="J50" s="1">
        <f>VLOOKUP(Tabla22[[#This Row],[Nombre]],Junio!B47:I139,8,FALSE)</f>
        <v>0</v>
      </c>
    </row>
    <row r="51" spans="1:10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  <c r="J51" s="1" t="str">
        <f>VLOOKUP(Tabla22[[#This Row],[Nombre]],Junio!B48:I140,8,FALSE)</f>
        <v>bcastro@infom.gob.gt</v>
      </c>
    </row>
    <row r="52" spans="1:10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  <c r="J52" s="1" t="str">
        <f>VLOOKUP(Tabla22[[#This Row],[Nombre]],Junio!B49:I141,8,FALSE)</f>
        <v>ochacon@infom.gob.gt</v>
      </c>
    </row>
    <row r="53" spans="1:10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  <c r="J53" s="1" t="str">
        <f>VLOOKUP(Tabla22[[#This Row],[Nombre]],Junio!B50:I142,8,FALSE)</f>
        <v>mchajon@infom.gob.gt</v>
      </c>
    </row>
    <row r="54" spans="1:10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  <c r="J54" s="1" t="str">
        <f>VLOOKUP(Tabla22[[#This Row],[Nombre]],Junio!B51:I143,8,FALSE)</f>
        <v>cchavez@infom.gob.gt</v>
      </c>
    </row>
    <row r="55" spans="1:10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  <c r="J55" s="1">
        <f>VLOOKUP(Tabla22[[#This Row],[Nombre]],Junio!B52:I144,8,FALSE)</f>
        <v>0</v>
      </c>
    </row>
    <row r="56" spans="1:10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  <c r="J56" s="1">
        <f>VLOOKUP(Tabla22[[#This Row],[Nombre]],Junio!B53:I145,8,FALSE)</f>
        <v>0</v>
      </c>
    </row>
    <row r="57" spans="1:10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  <c r="J57" s="1" t="str">
        <f>VLOOKUP(Tabla22[[#This Row],[Nombre]],Junio!B54:I146,8,FALSE)</f>
        <v>hchoc@infom.gob.gt</v>
      </c>
    </row>
    <row r="58" spans="1:10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str">
        <f>VLOOKUP(Tabla22[[#This Row],[Nombre]],Junio!B55:I147,8,FALSE)</f>
        <v>dcolocho@infom.gob.gt</v>
      </c>
    </row>
    <row r="59" spans="1:10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>
        <f>VLOOKUP(Tabla22[[#This Row],[Nombre]],Junio!B56:I148,8,FALSE)</f>
        <v>0</v>
      </c>
    </row>
    <row r="60" spans="1:10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  <c r="J60" s="1" t="e">
        <f>VLOOKUP(Tabla22[[#This Row],[Nombre]],Junio!B57:I149,8,FALSE)</f>
        <v>#N/A</v>
      </c>
    </row>
    <row r="61" spans="1:10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  <c r="J61" s="1" t="str">
        <f>VLOOKUP(Tabla22[[#This Row],[Nombre]],Junio!B58:I150,8,FALSE)</f>
        <v>ccordova@infom.gob.gt</v>
      </c>
    </row>
    <row r="62" spans="1:10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  <c r="J62" s="1" t="str">
        <f>VLOOKUP(Tabla22[[#This Row],[Nombre]],Junio!B59:I151,8,FALSE)</f>
        <v>lcordova@infom.gob.gt</v>
      </c>
    </row>
    <row r="63" spans="1:10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  <c r="J63" s="1" t="str">
        <f>VLOOKUP(Tabla22[[#This Row],[Nombre]],Junio!B60:I152,8,FALSE)</f>
        <v>acorzo@infom.gob.gt</v>
      </c>
    </row>
    <row r="64" spans="1:10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  <c r="J64" s="1" t="str">
        <f>VLOOKUP(Tabla22[[#This Row],[Nombre]],Junio!B61:I153,8,FALSE)</f>
        <v>mcrespo@infom.gob.gt</v>
      </c>
    </row>
    <row r="65" spans="1:10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  <c r="J65" s="1">
        <f>VLOOKUP(Tabla22[[#This Row],[Nombre]],Junio!B62:I154,8,FALSE)</f>
        <v>0</v>
      </c>
    </row>
    <row r="66" spans="1:10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  <c r="J66" s="1">
        <f>VLOOKUP(Tabla22[[#This Row],[Nombre]],Junio!B63:I155,8,FALSE)</f>
        <v>0</v>
      </c>
    </row>
    <row r="67" spans="1:10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  <c r="J67" s="1">
        <f>VLOOKUP(Tabla22[[#This Row],[Nombre]],Junio!B64:I156,8,FALSE)</f>
        <v>0</v>
      </c>
    </row>
    <row r="68" spans="1:10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  <c r="J68" s="1" t="str">
        <f>VLOOKUP(Tabla22[[#This Row],[Nombre]],Junio!B65:I157,8,FALSE)</f>
        <v>tretana@infom.gob.gt</v>
      </c>
    </row>
    <row r="69" spans="1:10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  <c r="J69" s="1">
        <f>VLOOKUP(Tabla22[[#This Row],[Nombre]],Junio!B66:I158,8,FALSE)</f>
        <v>0</v>
      </c>
    </row>
    <row r="70" spans="1:10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  <c r="J70" s="1" t="str">
        <f>VLOOKUP(Tabla22[[#This Row],[Nombre]],Junio!B67:I159,8,FALSE)</f>
        <v>oborja@infom.gob.gt</v>
      </c>
    </row>
    <row r="71" spans="1:10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  <c r="J71" s="1" t="str">
        <f>VLOOKUP(Tabla22[[#This Row],[Nombre]],Junio!B68:I160,8,FALSE)</f>
        <v>ldiaz@infom.gob.gt</v>
      </c>
    </row>
    <row r="72" spans="1:10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  <c r="J72" s="1" t="str">
        <f>VLOOKUP(Tabla22[[#This Row],[Nombre]],Junio!B69:I161,8,FALSE)</f>
        <v>ediaz@infom.gob.gt</v>
      </c>
    </row>
    <row r="73" spans="1:10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  <c r="J73" s="1" t="str">
        <f>VLOOKUP(Tabla22[[#This Row],[Nombre]],Junio!B70:I162,8,FALSE)</f>
        <v>gdiaz@infom.gob.gt</v>
      </c>
    </row>
    <row r="74" spans="1:10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  <c r="J74" s="1" t="str">
        <f>VLOOKUP(Tabla22[[#This Row],[Nombre]],Junio!B71:I163,8,FALSE)</f>
        <v>mdieguez@infom.gob.gt</v>
      </c>
    </row>
    <row r="75" spans="1:10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  <c r="J75" s="1">
        <f>VLOOKUP(Tabla22[[#This Row],[Nombre]],Junio!B72:I164,8,FALSE)</f>
        <v>0</v>
      </c>
    </row>
    <row r="76" spans="1:10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  <c r="J76" s="1" t="str">
        <f>VLOOKUP(Tabla22[[#This Row],[Nombre]],Junio!B73:I165,8,FALSE)</f>
        <v>gescobar@infom.gob.gt</v>
      </c>
    </row>
    <row r="77" spans="1:10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  <c r="J77" s="1">
        <f>VLOOKUP(Tabla22[[#This Row],[Nombre]],Junio!B74:I166,8,FALSE)</f>
        <v>0</v>
      </c>
    </row>
    <row r="78" spans="1:10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  <c r="J78" s="1" t="str">
        <f>VLOOKUP(Tabla22[[#This Row],[Nombre]],Junio!B75:I167,8,FALSE)</f>
        <v>jestrada@infom.gob.gt</v>
      </c>
    </row>
    <row r="79" spans="1:10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  <c r="J79" s="1" t="str">
        <f>VLOOKUP(Tabla22[[#This Row],[Nombre]],Junio!B76:I168,8,FALSE)</f>
        <v>westrada@infom.gob.gt</v>
      </c>
    </row>
    <row r="80" spans="1:10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  <c r="J80" s="1" t="str">
        <f>VLOOKUP(Tabla22[[#This Row],[Nombre]],Junio!B77:I169,8,FALSE)</f>
        <v>gestrada@infom.gob.gt</v>
      </c>
    </row>
    <row r="81" spans="1:10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  <c r="J81" s="1" t="str">
        <f>VLOOKUP(Tabla22[[#This Row],[Nombre]],Junio!B78:I170,8,FALSE)</f>
        <v>jestrada@infom.gob.gt</v>
      </c>
    </row>
    <row r="82" spans="1:10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  <c r="J82" s="1" t="str">
        <f>VLOOKUP(Tabla22[[#This Row],[Nombre]],Junio!B79:I171,8,FALSE)</f>
        <v>wvargas@infom.gob.gt</v>
      </c>
    </row>
    <row r="83" spans="1:10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  <c r="J83" s="1">
        <f>VLOOKUP(Tabla22[[#This Row],[Nombre]],Junio!B80:I172,8,FALSE)</f>
        <v>0</v>
      </c>
    </row>
    <row r="84" spans="1:10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  <c r="J84" s="1" t="str">
        <f>VLOOKUP(Tabla22[[#This Row],[Nombre]],Junio!B81:I173,8,FALSE)</f>
        <v>efernandez@infom.gob.gt</v>
      </c>
    </row>
    <row r="85" spans="1:10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  <c r="J85" s="1">
        <f>VLOOKUP(Tabla22[[#This Row],[Nombre]],Junio!B82:I174,8,FALSE)</f>
        <v>0</v>
      </c>
    </row>
    <row r="86" spans="1:10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  <c r="J86" s="1">
        <f>VLOOKUP(Tabla22[[#This Row],[Nombre]],Junio!B83:I175,8,FALSE)</f>
        <v>0</v>
      </c>
    </row>
    <row r="87" spans="1:10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  <c r="J87" s="1" t="e">
        <f>VLOOKUP(Tabla22[[#This Row],[Nombre]],Junio!B84:I176,8,FALSE)</f>
        <v>#N/A</v>
      </c>
    </row>
    <row r="88" spans="1:10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  <c r="J88" s="1" t="str">
        <f>VLOOKUP(Tabla22[[#This Row],[Nombre]],Junio!B85:I177,8,FALSE)</f>
        <v>dflores@infom.gob.gt</v>
      </c>
    </row>
    <row r="89" spans="1:10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  <c r="J89" s="1" t="str">
        <f>VLOOKUP(Tabla22[[#This Row],[Nombre]],Junio!B86:I178,8,FALSE)</f>
        <v>eflores@infom.gob.gt</v>
      </c>
    </row>
    <row r="90" spans="1:10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  <c r="J90" s="1" t="str">
        <f>VLOOKUP(Tabla22[[#This Row],[Nombre]],Junio!B87:I179,8,FALSE)</f>
        <v>vflores@infom.gob.gt</v>
      </c>
    </row>
    <row r="91" spans="1:10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  <c r="J91" s="1">
        <f>VLOOKUP(Tabla22[[#This Row],[Nombre]],Junio!B88:I180,8,FALSE)</f>
        <v>0</v>
      </c>
    </row>
    <row r="92" spans="1:10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  <c r="J92" s="1">
        <f>VLOOKUP(Tabla22[[#This Row],[Nombre]],Junio!B89:I181,8,FALSE)</f>
        <v>0</v>
      </c>
    </row>
    <row r="93" spans="1:10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  <c r="J93" s="1">
        <f>VLOOKUP(Tabla22[[#This Row],[Nombre]],Junio!B90:I182,8,FALSE)</f>
        <v>0</v>
      </c>
    </row>
    <row r="94" spans="1:10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  <c r="J94" s="1">
        <f>VLOOKUP(Tabla22[[#This Row],[Nombre]],Junio!B91:I183,8,FALSE)</f>
        <v>0</v>
      </c>
    </row>
    <row r="95" spans="1:10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  <c r="J95" s="1">
        <f>VLOOKUP(Tabla22[[#This Row],[Nombre]],Junio!B92:I184,8,FALSE)</f>
        <v>0</v>
      </c>
    </row>
    <row r="96" spans="1:10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  <c r="J96" s="1" t="str">
        <f>VLOOKUP(Tabla22[[#This Row],[Nombre]],Junio!B93:I185,8,FALSE)</f>
        <v>fgarcia@infom.gob.gt</v>
      </c>
    </row>
    <row r="97" spans="1:10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  <c r="J97" s="1" t="str">
        <f>VLOOKUP(Tabla22[[#This Row],[Nombre]],Junio!B94:I186,8,FALSE)</f>
        <v>mgarcia@infom.gob.gt</v>
      </c>
    </row>
    <row r="98" spans="1:10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  <c r="J98" s="1" t="str">
        <f>VLOOKUP(Tabla22[[#This Row],[Nombre]],Junio!B95:I187,8,FALSE)</f>
        <v>cgasparico@infom.gob.gt</v>
      </c>
    </row>
    <row r="99" spans="1:10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  <c r="J99" s="1" t="str">
        <f>VLOOKUP(Tabla22[[#This Row],[Nombre]],Junio!B96:I188,8,FALSE)</f>
        <v>sgatica@infom.gob.gt</v>
      </c>
    </row>
    <row r="100" spans="1:10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  <c r="J100" s="1">
        <f>VLOOKUP(Tabla22[[#This Row],[Nombre]],Junio!B97:I189,8,FALSE)</f>
        <v>0</v>
      </c>
    </row>
    <row r="101" spans="1:10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  <c r="J101" s="1" t="str">
        <f>VLOOKUP(Tabla22[[#This Row],[Nombre]],Junio!B98:I190,8,FALSE)</f>
        <v>bgiron@infom.gob.gt</v>
      </c>
    </row>
    <row r="102" spans="1:10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  <c r="J102" s="1" t="str">
        <f>VLOOKUP(Tabla22[[#This Row],[Nombre]],Junio!B99:I191,8,FALSE)</f>
        <v>dglavey@nfom.gob.gt</v>
      </c>
    </row>
    <row r="103" spans="1:10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  <c r="J103" s="1" t="str">
        <f>VLOOKUP(Tabla22[[#This Row],[Nombre]],Junio!B100:I192,8,FALSE)</f>
        <v>ogodinez@infom.gob.gt</v>
      </c>
    </row>
    <row r="104" spans="1:10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  <c r="J104" s="1" t="str">
        <f>VLOOKUP(Tabla22[[#This Row],[Nombre]],Junio!B101:I193,8,FALSE)</f>
        <v>rgodinez@infom.gob.gt</v>
      </c>
    </row>
    <row r="105" spans="1:10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  <c r="J105" s="1" t="str">
        <f>VLOOKUP(Tabla22[[#This Row],[Nombre]],Junio!B102:I194,8,FALSE)</f>
        <v>jgomez@infom.gob.gt</v>
      </c>
    </row>
    <row r="106" spans="1:10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  <c r="J106" s="1" t="str">
        <f>VLOOKUP(Tabla22[[#This Row],[Nombre]],Junio!B103:I195,8,FALSE)</f>
        <v>mgomez@infom.gob.gt</v>
      </c>
    </row>
    <row r="107" spans="1:10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  <c r="J107" s="1" t="str">
        <f>VLOOKUP(Tabla22[[#This Row],[Nombre]],Junio!B104:I196,8,FALSE)</f>
        <v>dgomez@infom.gob.gt</v>
      </c>
    </row>
    <row r="108" spans="1:10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  <c r="J108" s="1" t="str">
        <f>VLOOKUP(Tabla22[[#This Row],[Nombre]],Junio!B105:I197,8,FALSE)</f>
        <v>lgomez@infom.gob.gt</v>
      </c>
    </row>
    <row r="109" spans="1:10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  <c r="J109" s="1" t="str">
        <f>VLOOKUP(Tabla22[[#This Row],[Nombre]],Junio!B106:I198,8,FALSE)</f>
        <v>ogonzalez@infom.gob.gt</v>
      </c>
    </row>
    <row r="110" spans="1:10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  <c r="J110" s="1" t="str">
        <f>VLOOKUP(Tabla22[[#This Row],[Nombre]],Junio!B107:I199,8,FALSE)</f>
        <v>lgonzalez@infom.gob.gt</v>
      </c>
    </row>
    <row r="111" spans="1:10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  <c r="J111" s="1">
        <f>VLOOKUP(Tabla22[[#This Row],[Nombre]],Junio!B108:I200,8,FALSE)</f>
        <v>0</v>
      </c>
    </row>
    <row r="112" spans="1:10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  <c r="J112" s="1">
        <f>VLOOKUP(Tabla22[[#This Row],[Nombre]],Junio!B109:I201,8,FALSE)</f>
        <v>0</v>
      </c>
    </row>
    <row r="113" spans="1:10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  <c r="J113" s="1">
        <f>VLOOKUP(Tabla22[[#This Row],[Nombre]],Junio!B110:I202,8,FALSE)</f>
        <v>0</v>
      </c>
    </row>
    <row r="114" spans="1:10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  <c r="J114" s="1" t="str">
        <f>VLOOKUP(Tabla22[[#This Row],[Nombre]],Junio!B111:I203,8,FALSE)</f>
        <v>jgonzalez@infom.gob.gt</v>
      </c>
    </row>
    <row r="115" spans="1:10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  <c r="J115" s="1" t="str">
        <f>VLOOKUP(Tabla22[[#This Row],[Nombre]],Junio!B112:I204,8,FALSE)</f>
        <v>mguzman@infom.gob.gt</v>
      </c>
    </row>
    <row r="116" spans="1:10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  <c r="J116" s="1">
        <f>VLOOKUP(Tabla22[[#This Row],[Nombre]],Junio!B113:I205,8,FALSE)</f>
        <v>0</v>
      </c>
    </row>
    <row r="117" spans="1:10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  <c r="J117" s="1">
        <f>VLOOKUP(Tabla22[[#This Row],[Nombre]],Junio!B114:I206,8,FALSE)</f>
        <v>0</v>
      </c>
    </row>
    <row r="118" spans="1:10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  <c r="J118" s="1" t="str">
        <f>VLOOKUP(Tabla22[[#This Row],[Nombre]],Junio!B115:I207,8,FALSE)</f>
        <v>bhernandez@infom.gob.gt</v>
      </c>
    </row>
    <row r="119" spans="1:10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  <c r="J119" s="1" t="str">
        <f>VLOOKUP(Tabla22[[#This Row],[Nombre]],Junio!B116:I208,8,FALSE)</f>
        <v>jhernandez@infom.gob.gt</v>
      </c>
    </row>
    <row r="120" spans="1:10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  <c r="J120" s="1" t="str">
        <f>VLOOKUP(Tabla22[[#This Row],[Nombre]],Junio!B117:I209,8,FALSE)</f>
        <v>jahernandez@infom.gob.gt</v>
      </c>
    </row>
    <row r="121" spans="1:10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  <c r="J121" s="1" t="str">
        <f>VLOOKUP(Tabla22[[#This Row],[Nombre]],Junio!B118:I210,8,FALSE)</f>
        <v>mhernandez@infom.gob.gt</v>
      </c>
    </row>
    <row r="122" spans="1:10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  <c r="J122" s="1" t="str">
        <f>VLOOKUP(Tabla22[[#This Row],[Nombre]],Junio!B119:I211,8,FALSE)</f>
        <v>lherrera@infom.gob.gt</v>
      </c>
    </row>
    <row r="123" spans="1:10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  <c r="J123" s="1" t="str">
        <f>VLOOKUP(Tabla22[[#This Row],[Nombre]],Junio!B120:I212,8,FALSE)</f>
        <v>eherrera@infom.gob.gt</v>
      </c>
    </row>
    <row r="124" spans="1:10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  <c r="J124" s="1" t="str">
        <f>VLOOKUP(Tabla22[[#This Row],[Nombre]],Junio!B121:I213,8,FALSE)</f>
        <v>rhurtado@infom.gob.gt</v>
      </c>
    </row>
    <row r="125" spans="1:10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  <c r="J125" s="1">
        <f>VLOOKUP(Tabla22[[#This Row],[Nombre]],Junio!B122:I214,8,FALSE)</f>
        <v>0</v>
      </c>
    </row>
    <row r="126" spans="1:10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  <c r="J126" s="1">
        <f>VLOOKUP(Tabla22[[#This Row],[Nombre]],Junio!B123:I215,8,FALSE)</f>
        <v>0</v>
      </c>
    </row>
    <row r="127" spans="1:10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  <c r="J127" s="1">
        <f>VLOOKUP(Tabla22[[#This Row],[Nombre]],Junio!B124:I216,8,FALSE)</f>
        <v>0</v>
      </c>
    </row>
    <row r="128" spans="1:10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  <c r="J128" s="1" t="str">
        <f>VLOOKUP(Tabla22[[#This Row],[Nombre]],Junio!B125:I217,8,FALSE)</f>
        <v>eismatul@infom.gob.gt</v>
      </c>
    </row>
    <row r="129" spans="1:10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  <c r="J129" s="1" t="str">
        <f>VLOOKUP(Tabla22[[#This Row],[Nombre]],Junio!B126:I218,8,FALSE)</f>
        <v>ljimenez@infom.gob.gt</v>
      </c>
    </row>
    <row r="130" spans="1:10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  <c r="J130" s="1" t="str">
        <f>VLOOKUP(Tabla22[[#This Row],[Nombre]],Junio!B127:I219,8,FALSE)</f>
        <v>gjuarez@infom.gob.gt</v>
      </c>
    </row>
    <row r="131" spans="1:10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  <c r="J131" s="1" t="str">
        <f>VLOOKUP(Tabla22[[#This Row],[Nombre]],Junio!B128:I220,8,FALSE)</f>
        <v>mjuarez@infom.gob.gt</v>
      </c>
    </row>
    <row r="132" spans="1:10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  <c r="J132" s="1" t="str">
        <f>VLOOKUP(Tabla22[[#This Row],[Nombre]],Junio!B129:I221,8,FALSE)</f>
        <v>ekilkan@infom.gob.gt</v>
      </c>
    </row>
    <row r="133" spans="1:10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  <c r="J133" s="1" t="str">
        <f>VLOOKUP(Tabla22[[#This Row],[Nombre]],Junio!B130:I222,8,FALSE)</f>
        <v>jlau@infom.gob.gt</v>
      </c>
    </row>
    <row r="134" spans="1:10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  <c r="J134" s="1" t="str">
        <f>VLOOKUP(Tabla22[[#This Row],[Nombre]],Junio!B131:I223,8,FALSE)</f>
        <v>jlemus@infom.gob.gt</v>
      </c>
    </row>
    <row r="135" spans="1:10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  <c r="J135" s="1" t="str">
        <f>VLOOKUP(Tabla22[[#This Row],[Nombre]],Junio!B132:I224,8,FALSE)</f>
        <v>mlemus@infom.gob.gt</v>
      </c>
    </row>
    <row r="136" spans="1:10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  <c r="J136" s="1" t="str">
        <f>VLOOKUP(Tabla22[[#This Row],[Nombre]],Junio!B133:I225,8,FALSE)</f>
        <v>cleonardo@infom.gob.gt</v>
      </c>
    </row>
    <row r="137" spans="1:10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  <c r="J137" s="1" t="str">
        <f>VLOOKUP(Tabla22[[#This Row],[Nombre]],Junio!B134:I226,8,FALSE)</f>
        <v>erodimiro@infom.gob.gt</v>
      </c>
    </row>
    <row r="138" spans="1:10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  <c r="J138" s="1">
        <f>VLOOKUP(Tabla22[[#This Row],[Nombre]],Junio!B135:I227,8,FALSE)</f>
        <v>0</v>
      </c>
    </row>
    <row r="139" spans="1:10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  <c r="J139" s="1" t="str">
        <f>VLOOKUP(Tabla22[[#This Row],[Nombre]],Junio!B136:I228,8,FALSE)</f>
        <v>slopez@infom.gob.gt</v>
      </c>
    </row>
    <row r="140" spans="1:10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  <c r="J140" s="1" t="str">
        <f>VLOOKUP(Tabla22[[#This Row],[Nombre]],Junio!B137:I229,8,FALSE)</f>
        <v>vlopez@infom.gob.gt</v>
      </c>
    </row>
    <row r="141" spans="1:10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  <c r="J141" s="1">
        <f>VLOOKUP(Tabla22[[#This Row],[Nombre]],Junio!B138:I230,8,FALSE)</f>
        <v>0</v>
      </c>
    </row>
    <row r="142" spans="1:10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  <c r="J142" s="1">
        <f>VLOOKUP(Tabla22[[#This Row],[Nombre]],Junio!B139:I231,8,FALSE)</f>
        <v>0</v>
      </c>
    </row>
    <row r="143" spans="1:10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  <c r="J143" s="1">
        <f>VLOOKUP(Tabla22[[#This Row],[Nombre]],Junio!B140:I232,8,FALSE)</f>
        <v>0</v>
      </c>
    </row>
    <row r="144" spans="1:10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  <c r="J144" s="1" t="str">
        <f>VLOOKUP(Tabla22[[#This Row],[Nombre]],Junio!B141:I233,8,FALSE)</f>
        <v>adlopez@infom.gob.gt</v>
      </c>
    </row>
    <row r="145" spans="1:10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  <c r="J145" s="1" t="str">
        <f>VLOOKUP(Tabla22[[#This Row],[Nombre]],Junio!B142:I234,8,FALSE)</f>
        <v>hlopez@infom.gob.gt</v>
      </c>
    </row>
    <row r="146" spans="1:10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  <c r="J146" s="1" t="str">
        <f>VLOOKUP(Tabla22[[#This Row],[Nombre]],Junio!B143:I235,8,FALSE)</f>
        <v>alopez@infom.gob.gt</v>
      </c>
    </row>
    <row r="147" spans="1:10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  <c r="J147" s="1">
        <f>VLOOKUP(Tabla22[[#This Row],[Nombre]],Junio!B144:I236,8,FALSE)</f>
        <v>0</v>
      </c>
    </row>
    <row r="148" spans="1:10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  <c r="J148" s="1" t="str">
        <f>VLOOKUP(Tabla22[[#This Row],[Nombre]],Junio!B145:I237,8,FALSE)</f>
        <v>mlopez@infom.gob.gt</v>
      </c>
    </row>
    <row r="149" spans="1:10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  <c r="J149" s="1" t="str">
        <f>VLOOKUP(Tabla22[[#This Row],[Nombre]],Junio!B146:I238,8,FALSE)</f>
        <v>jdlopez@infom.gob.gt</v>
      </c>
    </row>
    <row r="150" spans="1:10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  <c r="J150" s="1" t="str">
        <f>VLOOKUP(Tabla22[[#This Row],[Nombre]],Junio!B147:I239,8,FALSE)</f>
        <v>malopez@infom.gob.gt</v>
      </c>
    </row>
    <row r="151" spans="1:10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  <c r="J151" s="1" t="str">
        <f>VLOOKUP(Tabla22[[#This Row],[Nombre]],Junio!B148:I240,8,FALSE)</f>
        <v>rlopez@infom.gob.gt</v>
      </c>
    </row>
    <row r="152" spans="1:10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  <c r="J152" s="1" t="str">
        <f>VLOOKUP(Tabla22[[#This Row],[Nombre]],Junio!B149:I241,8,FALSE)</f>
        <v>elopez@infom.gob.gt</v>
      </c>
    </row>
    <row r="153" spans="1:10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  <c r="J153" s="1" t="str">
        <f>VLOOKUP(Tabla22[[#This Row],[Nombre]],Junio!B150:I242,8,FALSE)</f>
        <v>hlopez@infom.gob.gt</v>
      </c>
    </row>
    <row r="154" spans="1:10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  <c r="J154" s="1" t="str">
        <f>VLOOKUP(Tabla22[[#This Row],[Nombre]],Junio!B151:I243,8,FALSE)</f>
        <v>malopez@infom.gob.gt</v>
      </c>
    </row>
    <row r="155" spans="1:10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  <c r="J155" s="1" t="str">
        <f>VLOOKUP(Tabla22[[#This Row],[Nombre]],Junio!B152:I244,8,FALSE)</f>
        <v>dlopez@infom.gob.gt</v>
      </c>
    </row>
    <row r="156" spans="1:10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  <c r="J156" s="1" t="str">
        <f>VLOOKUP(Tabla22[[#This Row],[Nombre]],Junio!B153:I245,8,FALSE)</f>
        <v>nlopez@infom.gob.gt</v>
      </c>
    </row>
    <row r="157" spans="1:10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  <c r="J157" s="1" t="str">
        <f>VLOOKUP(Tabla22[[#This Row],[Nombre]],Junio!B154:I246,8,FALSE)</f>
        <v>sluca@infom.gob.gt</v>
      </c>
    </row>
    <row r="158" spans="1:10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  <c r="J158" s="1" t="str">
        <f>VLOOKUP(Tabla22[[#This Row],[Nombre]],Junio!B155:I247,8,FALSE)</f>
        <v>bmaldonado@infom.gob.gt</v>
      </c>
    </row>
    <row r="159" spans="1:10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  <c r="J159" s="1" t="str">
        <f>VLOOKUP(Tabla22[[#This Row],[Nombre]],Junio!B156:I248,8,FALSE)</f>
        <v>jmaldonado@infom.gob.gt</v>
      </c>
    </row>
    <row r="160" spans="1:10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  <c r="J160" s="1" t="str">
        <f>VLOOKUP(Tabla22[[#This Row],[Nombre]],Junio!B157:I249,8,FALSE)</f>
        <v>cmaldonado@infom.gob.gt</v>
      </c>
    </row>
    <row r="161" spans="1:10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  <c r="J161" s="1" t="str">
        <f>VLOOKUP(Tabla22[[#This Row],[Nombre]],Junio!B158:I250,8,FALSE)</f>
        <v>tmansilla@infom.gob.gt</v>
      </c>
    </row>
    <row r="162" spans="1:10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  <c r="J162" s="1" t="str">
        <f>VLOOKUP(Tabla22[[#This Row],[Nombre]],Junio!B159:I251,8,FALSE)</f>
        <v>emartinez@infom.gob.gt</v>
      </c>
    </row>
    <row r="163" spans="1:10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  <c r="J163" s="1" t="str">
        <f>VLOOKUP(Tabla22[[#This Row],[Nombre]],Junio!B160:I252,8,FALSE)</f>
        <v>hmatul@infom.gob.gt</v>
      </c>
    </row>
    <row r="164" spans="1:10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  <c r="J164" s="1" t="str">
        <f>VLOOKUP(Tabla22[[#This Row],[Nombre]],Junio!B161:I253,8,FALSE)</f>
        <v>omazariegos@infom.gob.gt</v>
      </c>
    </row>
    <row r="165" spans="1:10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  <c r="J165" s="1" t="str">
        <f>VLOOKUP(Tabla22[[#This Row],[Nombre]],Junio!B162:I254,8,FALSE)</f>
        <v>dmazariegos@infom.gob.gt</v>
      </c>
    </row>
    <row r="166" spans="1:10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  <c r="J166" s="1" t="str">
        <f>VLOOKUP(Tabla22[[#This Row],[Nombre]],Junio!B163:I255,8,FALSE)</f>
        <v>cmeda@infom.gob.gt</v>
      </c>
    </row>
    <row r="167" spans="1:10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  <c r="J167" s="1" t="str">
        <f>VLOOKUP(Tabla22[[#This Row],[Nombre]],Junio!B164:I256,8,FALSE)</f>
        <v>jmedrano@infom.gob.gt</v>
      </c>
    </row>
    <row r="168" spans="1:10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  <c r="J168" s="1" t="str">
        <f>VLOOKUP(Tabla22[[#This Row],[Nombre]],Junio!B165:I257,8,FALSE)</f>
        <v>amejia@infom.gob.gt</v>
      </c>
    </row>
    <row r="169" spans="1:10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  <c r="J169" s="1">
        <f>VLOOKUP(Tabla22[[#This Row],[Nombre]],Junio!B166:I258,8,FALSE)</f>
        <v>0</v>
      </c>
    </row>
    <row r="170" spans="1:10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  <c r="J170" s="1" t="str">
        <f>VLOOKUP(Tabla22[[#This Row],[Nombre]],Junio!B167:I259,8,FALSE)</f>
        <v>vmendez@infom.gob.gt</v>
      </c>
    </row>
    <row r="171" spans="1:10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  <c r="J171" s="1" t="str">
        <f>VLOOKUP(Tabla22[[#This Row],[Nombre]],Junio!B168:I260,8,FALSE)</f>
        <v>amendez@infom.gob.gt</v>
      </c>
    </row>
    <row r="172" spans="1:10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  <c r="J172" s="1" t="str">
        <f>VLOOKUP(Tabla22[[#This Row],[Nombre]],Junio!B169:I261,8,FALSE)</f>
        <v>mmenendez@infom.gob.gt</v>
      </c>
    </row>
    <row r="173" spans="1:10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  <c r="J173" s="1" t="str">
        <f>VLOOKUP(Tabla22[[#This Row],[Nombre]],Junio!B170:I262,8,FALSE)</f>
        <v>mmerida@infom.gob.gt</v>
      </c>
    </row>
    <row r="174" spans="1:10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  <c r="J174" s="1" t="str">
        <f>VLOOKUP(Tabla22[[#This Row],[Nombre]],Junio!B171:I263,8,FALSE)</f>
        <v>bmiranda@infom.gob.gt</v>
      </c>
    </row>
    <row r="175" spans="1:10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  <c r="J175" s="1">
        <f>VLOOKUP(Tabla22[[#This Row],[Nombre]],Junio!B172:I264,8,FALSE)</f>
        <v>0</v>
      </c>
    </row>
    <row r="176" spans="1:10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  <c r="J176" s="1" t="str">
        <f>VLOOKUP(Tabla22[[#This Row],[Nombre]],Junio!B173:I265,8,FALSE)</f>
        <v>jmonzon@infom.gob.gt</v>
      </c>
    </row>
    <row r="177" spans="1:10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964</v>
      </c>
      <c r="I177" s="18" t="s">
        <v>619</v>
      </c>
      <c r="J177" s="1" t="str">
        <f>VLOOKUP(Tabla22[[#This Row],[Nombre]],Junio!B174:I266,8,FALSE)</f>
        <v>smorales@infom.gob.gt</v>
      </c>
    </row>
    <row r="178" spans="1:10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964</v>
      </c>
      <c r="I178" s="5" t="s">
        <v>620</v>
      </c>
      <c r="J178" s="1" t="str">
        <f>VLOOKUP(Tabla22[[#This Row],[Nombre]],Junio!B175:I267,8,FALSE)</f>
        <v>dmorales@infom.gob.gt</v>
      </c>
    </row>
    <row r="179" spans="1:10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964</v>
      </c>
      <c r="I179" s="18" t="s">
        <v>621</v>
      </c>
      <c r="J179" s="1" t="str">
        <f>VLOOKUP(Tabla22[[#This Row],[Nombre]],Junio!B176:I268,8,FALSE)</f>
        <v>emorales@infom.gob.gt</v>
      </c>
    </row>
    <row r="180" spans="1:10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  <c r="J180" s="1" t="str">
        <f>VLOOKUP(Tabla22[[#This Row],[Nombre]],Junio!B177:I269,8,FALSE)</f>
        <v>cmorales@infom.gob.gt</v>
      </c>
    </row>
    <row r="181" spans="1:10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  <c r="J181" s="1" t="str">
        <f>VLOOKUP(Tabla22[[#This Row],[Nombre]],Junio!B178:I270,8,FALSE)</f>
        <v>jmorales@infom.gob.gt</v>
      </c>
    </row>
    <row r="182" spans="1:10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964</v>
      </c>
      <c r="I182" s="5" t="s">
        <v>624</v>
      </c>
      <c r="J182" s="1" t="str">
        <f>VLOOKUP(Tabla22[[#This Row],[Nombre]],Junio!B179:I271,8,FALSE)</f>
        <v>jamorales@infom.gob.gt</v>
      </c>
    </row>
    <row r="183" spans="1:10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964</v>
      </c>
      <c r="I183" s="18" t="s">
        <v>625</v>
      </c>
      <c r="J183" s="1" t="str">
        <f>VLOOKUP(Tabla22[[#This Row],[Nombre]],Junio!B180:I272,8,FALSE)</f>
        <v>jmorataya@infom.gob.gt</v>
      </c>
    </row>
    <row r="184" spans="1:10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964</v>
      </c>
      <c r="I184" s="5" t="s">
        <v>626</v>
      </c>
      <c r="J184" s="1" t="str">
        <f>VLOOKUP(Tabla22[[#This Row],[Nombre]],Junio!B181:I273,8,FALSE)</f>
        <v>mmoreira@infom.gob.gt</v>
      </c>
    </row>
    <row r="185" spans="1:10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964</v>
      </c>
      <c r="I185" s="18"/>
      <c r="J185" s="1">
        <f>VLOOKUP(Tabla22[[#This Row],[Nombre]],Junio!B182:I274,8,FALSE)</f>
        <v>0</v>
      </c>
    </row>
    <row r="186" spans="1:10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  <c r="J186" s="1" t="str">
        <f>VLOOKUP(Tabla22[[#This Row],[Nombre]],Junio!B183:I275,8,FALSE)</f>
        <v>jnatareno@infom.gob.gt</v>
      </c>
    </row>
    <row r="187" spans="1:10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  <c r="J187" s="1" t="str">
        <f>VLOOKUP(Tabla22[[#This Row],[Nombre]],Junio!B184:I276,8,FALSE)</f>
        <v>mnoguera@infom.gob.gt</v>
      </c>
    </row>
    <row r="188" spans="1:10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964</v>
      </c>
      <c r="I188" s="5" t="s">
        <v>501</v>
      </c>
      <c r="J188" s="1" t="str">
        <f>VLOOKUP(Tabla22[[#This Row],[Nombre]],Junio!B185:I277,8,FALSE)</f>
        <v>jnuñez@infom.gob.gt</v>
      </c>
    </row>
    <row r="189" spans="1:10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964</v>
      </c>
      <c r="I189" s="18" t="s">
        <v>502</v>
      </c>
      <c r="J189" s="1" t="str">
        <f>VLOOKUP(Tabla22[[#This Row],[Nombre]],Junio!B186:I278,8,FALSE)</f>
        <v>ioliva@infom.gob.gt</v>
      </c>
    </row>
    <row r="190" spans="1:10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964</v>
      </c>
      <c r="I190" s="5"/>
      <c r="J190" s="1">
        <f>VLOOKUP(Tabla22[[#This Row],[Nombre]],Junio!B187:I279,8,FALSE)</f>
        <v>0</v>
      </c>
    </row>
    <row r="191" spans="1:10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964</v>
      </c>
      <c r="I191" s="18"/>
      <c r="J191" s="1">
        <f>VLOOKUP(Tabla22[[#This Row],[Nombre]],Junio!B188:I280,8,FALSE)</f>
        <v>0</v>
      </c>
    </row>
    <row r="192" spans="1:10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964</v>
      </c>
      <c r="I192" s="5" t="s">
        <v>503</v>
      </c>
      <c r="J192" s="1" t="str">
        <f>VLOOKUP(Tabla22[[#This Row],[Nombre]],Junio!B189:I281,8,FALSE)</f>
        <v>moxlaj@infom.gob.gt</v>
      </c>
    </row>
    <row r="193" spans="1:10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964</v>
      </c>
      <c r="I193" s="18" t="s">
        <v>504</v>
      </c>
      <c r="J193" s="1" t="str">
        <f>VLOOKUP(Tabla22[[#This Row],[Nombre]],Junio!B190:I282,8,FALSE)</f>
        <v>jpaiz@infom.gob.gt</v>
      </c>
    </row>
    <row r="194" spans="1:10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964</v>
      </c>
      <c r="I194" s="5" t="s">
        <v>505</v>
      </c>
      <c r="J194" s="1" t="str">
        <f>VLOOKUP(Tabla22[[#This Row],[Nombre]],Junio!B191:I283,8,FALSE)</f>
        <v>cpalacios@infom.gob.gt</v>
      </c>
    </row>
    <row r="195" spans="1:10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  <c r="J195" s="1" t="e">
        <f>VLOOKUP(Tabla22[[#This Row],[Nombre]],Junio!B192:I284,8,FALSE)</f>
        <v>#N/A</v>
      </c>
    </row>
    <row r="196" spans="1:10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1272</v>
      </c>
      <c r="J196" s="1" t="str">
        <f>VLOOKUP(Tabla22[[#This Row],[Nombre]],Junio!B193:I285,8,FALSE)</f>
        <v>cpalencia@infom.gob.gt</v>
      </c>
    </row>
    <row r="197" spans="1:10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  <c r="J197" s="1" t="str">
        <f>VLOOKUP(Tabla22[[#This Row],[Nombre]],Junio!B194:I286,8,FALSE)</f>
        <v>mpardo@infom.gob.gt</v>
      </c>
    </row>
    <row r="198" spans="1:10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964</v>
      </c>
      <c r="I198" s="5" t="s">
        <v>509</v>
      </c>
      <c r="J198" s="1" t="str">
        <f>VLOOKUP(Tabla22[[#This Row],[Nombre]],Junio!B195:I287,8,FALSE)</f>
        <v>fperez@infom.gob.gt</v>
      </c>
    </row>
    <row r="199" spans="1:10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964</v>
      </c>
      <c r="I199" s="18" t="s">
        <v>510</v>
      </c>
      <c r="J199" s="1" t="str">
        <f>VLOOKUP(Tabla22[[#This Row],[Nombre]],Junio!B196:I288,8,FALSE)</f>
        <v>eperez@infom.gob.gt</v>
      </c>
    </row>
    <row r="200" spans="1:10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  <c r="J200" s="1" t="str">
        <f>VLOOKUP(Tabla22[[#This Row],[Nombre]],Junio!B197:I289,8,FALSE)</f>
        <v>epineda@infom.gob.gt</v>
      </c>
    </row>
    <row r="201" spans="1:10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964</v>
      </c>
      <c r="I201" s="18" t="s">
        <v>512</v>
      </c>
      <c r="J201" s="1" t="str">
        <f>VLOOKUP(Tabla22[[#This Row],[Nombre]],Junio!B198:I290,8,FALSE)</f>
        <v>hpineda@infom.gob.gt</v>
      </c>
    </row>
    <row r="202" spans="1:10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964</v>
      </c>
      <c r="I202" s="5" t="s">
        <v>513</v>
      </c>
      <c r="J202" s="1" t="str">
        <f>VLOOKUP(Tabla22[[#This Row],[Nombre]],Junio!B199:I291,8,FALSE)</f>
        <v>mpitan@infom.gob.gt</v>
      </c>
    </row>
    <row r="203" spans="1:10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964</v>
      </c>
      <c r="I203" s="18" t="s">
        <v>514</v>
      </c>
      <c r="J203" s="1" t="str">
        <f>VLOOKUP(Tabla22[[#This Row],[Nombre]],Junio!B200:I292,8,FALSE)</f>
        <v>rportillo@infom.gob.gt</v>
      </c>
    </row>
    <row r="204" spans="1:10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964</v>
      </c>
      <c r="I204" s="5" t="s">
        <v>515</v>
      </c>
      <c r="J204" s="1" t="str">
        <f>VLOOKUP(Tabla22[[#This Row],[Nombre]],Junio!B201:I293,8,FALSE)</f>
        <v>oportillo@infom.gob.gt</v>
      </c>
    </row>
    <row r="205" spans="1:10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  <c r="J205" s="1" t="str">
        <f>VLOOKUP(Tabla22[[#This Row],[Nombre]],Junio!B202:I294,8,FALSE)</f>
        <v>dquan@infom.gob.gt</v>
      </c>
    </row>
    <row r="206" spans="1:10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964</v>
      </c>
      <c r="I206" s="5" t="s">
        <v>517</v>
      </c>
      <c r="J206" s="1" t="str">
        <f>VLOOKUP(Tabla22[[#This Row],[Nombre]],Junio!B203:I295,8,FALSE)</f>
        <v>aquelex@infom.gob.gt</v>
      </c>
    </row>
    <row r="207" spans="1:10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964</v>
      </c>
      <c r="I207" s="18"/>
      <c r="J207" s="1">
        <f>VLOOKUP(Tabla22[[#This Row],[Nombre]],Junio!B204:I296,8,FALSE)</f>
        <v>0</v>
      </c>
    </row>
    <row r="208" spans="1:10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964</v>
      </c>
      <c r="I208" s="5"/>
      <c r="J208" s="1">
        <f>VLOOKUP(Tabla22[[#This Row],[Nombre]],Junio!B205:I297,8,FALSE)</f>
        <v>0</v>
      </c>
    </row>
    <row r="209" spans="1:10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964</v>
      </c>
      <c r="I209" s="18" t="s">
        <v>518</v>
      </c>
      <c r="J209" s="1" t="str">
        <f>VLOOKUP(Tabla22[[#This Row],[Nombre]],Junio!B206:I298,8,FALSE)</f>
        <v>mquiñonez@infom.gob.gt</v>
      </c>
    </row>
    <row r="210" spans="1:10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  <c r="J210" s="1" t="str">
        <f>VLOOKUP(Tabla22[[#This Row],[Nombre]],Junio!B207:I299,8,FALSE)</f>
        <v>vracancoj@infom.gob.gt</v>
      </c>
    </row>
    <row r="211" spans="1:10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964</v>
      </c>
      <c r="I211" s="18" t="s">
        <v>520</v>
      </c>
      <c r="J211" s="1" t="str">
        <f>VLOOKUP(Tabla22[[#This Row],[Nombre]],Junio!B208:I300,8,FALSE)</f>
        <v>jreyes@infom.gob.gt</v>
      </c>
    </row>
    <row r="212" spans="1:10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964</v>
      </c>
      <c r="I212" s="5" t="s">
        <v>521</v>
      </c>
      <c r="J212" s="1" t="str">
        <f>VLOOKUP(Tabla22[[#This Row],[Nombre]],Junio!B209:I301,8,FALSE)</f>
        <v>creyes@infom.gob.gt</v>
      </c>
    </row>
    <row r="213" spans="1:10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964</v>
      </c>
      <c r="I213" s="18" t="s">
        <v>522</v>
      </c>
      <c r="J213" s="1" t="str">
        <f>VLOOKUP(Tabla22[[#This Row],[Nombre]],Junio!B210:I302,8,FALSE)</f>
        <v>mreyes@infom.gob.gt</v>
      </c>
    </row>
    <row r="214" spans="1:10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964</v>
      </c>
      <c r="I214" s="5" t="s">
        <v>523</v>
      </c>
      <c r="J214" s="1" t="str">
        <f>VLOOKUP(Tabla22[[#This Row],[Nombre]],Junio!B211:I303,8,FALSE)</f>
        <v>grivas@infom.gob.gt</v>
      </c>
    </row>
    <row r="215" spans="1:10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  <c r="J215" s="1" t="str">
        <f>VLOOKUP(Tabla22[[#This Row],[Nombre]],Junio!B212:I304,8,FALSE)</f>
        <v>brivera@infom.gob.gt</v>
      </c>
    </row>
    <row r="216" spans="1:10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964</v>
      </c>
      <c r="I216" s="5" t="s">
        <v>525</v>
      </c>
      <c r="J216" s="1" t="str">
        <f>VLOOKUP(Tabla22[[#This Row],[Nombre]],Junio!B213:I305,8,FALSE)</f>
        <v>mrodriguez@infom.gob.gt</v>
      </c>
    </row>
    <row r="217" spans="1:10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  <c r="J217" s="1" t="str">
        <f>VLOOKUP(Tabla22[[#This Row],[Nombre]],Junio!B214:I306,8,FALSE)</f>
        <v>jrodriguez@infom.gob.gt</v>
      </c>
    </row>
    <row r="218" spans="1:10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  <c r="J218" s="1" t="str">
        <f>VLOOKUP(Tabla22[[#This Row],[Nombre]],Junio!B215:I307,8,FALSE)</f>
        <v>jarodriguez@infom.gob.gt</v>
      </c>
    </row>
    <row r="219" spans="1:10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964</v>
      </c>
      <c r="I219" s="18" t="s">
        <v>528</v>
      </c>
      <c r="J219" s="1" t="str">
        <f>VLOOKUP(Tabla22[[#This Row],[Nombre]],Junio!B216:I308,8,FALSE)</f>
        <v>mlrodriguez@infom.gob.gt</v>
      </c>
    </row>
    <row r="220" spans="1:10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  <c r="J220" s="1" t="str">
        <f>VLOOKUP(Tabla22[[#This Row],[Nombre]],Junio!B217:I309,8,FALSE)</f>
        <v>brojas@infom.gob.gt</v>
      </c>
    </row>
    <row r="221" spans="1:10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964</v>
      </c>
      <c r="I221" s="18" t="s">
        <v>530</v>
      </c>
      <c r="J221" s="1" t="str">
        <f>VLOOKUP(Tabla22[[#This Row],[Nombre]],Junio!B218:I310,8,FALSE)</f>
        <v>iromero@infom.gob.gt</v>
      </c>
    </row>
    <row r="222" spans="1:10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  <c r="J222" s="1" t="str">
        <f>VLOOKUP(Tabla22[[#This Row],[Nombre]],Junio!B219:I311,8,FALSE)</f>
        <v>erosales@infom.gob.gt</v>
      </c>
    </row>
    <row r="223" spans="1:10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964</v>
      </c>
      <c r="I223" s="18" t="s">
        <v>532</v>
      </c>
      <c r="J223" s="1" t="str">
        <f>VLOOKUP(Tabla22[[#This Row],[Nombre]],Junio!B220:I312,8,FALSE)</f>
        <v>mruano@infom.gob.gt</v>
      </c>
    </row>
    <row r="224" spans="1:10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964</v>
      </c>
      <c r="I224" s="5" t="s">
        <v>533</v>
      </c>
      <c r="J224" s="1" t="str">
        <f>VLOOKUP(Tabla22[[#This Row],[Nombre]],Junio!B221:I313,8,FALSE)</f>
        <v>mruiz@infom.gob.gt</v>
      </c>
    </row>
    <row r="225" spans="1:10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  <c r="J225" s="1" t="str">
        <f>VLOOKUP(Tabla22[[#This Row],[Nombre]],Junio!B222:I314,8,FALSE)</f>
        <v>jruiz@infom.gob.gt</v>
      </c>
    </row>
    <row r="226" spans="1:10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964</v>
      </c>
      <c r="I226" s="5" t="s">
        <v>533</v>
      </c>
      <c r="J226" s="1" t="str">
        <f>VLOOKUP(Tabla22[[#This Row],[Nombre]],Junio!B223:I315,8,FALSE)</f>
        <v>mruiz@infom.gob.gt</v>
      </c>
    </row>
    <row r="227" spans="1:10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964</v>
      </c>
      <c r="I227" s="18" t="s">
        <v>535</v>
      </c>
      <c r="J227" s="1" t="str">
        <f>VLOOKUP(Tabla22[[#This Row],[Nombre]],Junio!B224:I316,8,FALSE)</f>
        <v>wsalazar@infom.gob.gt</v>
      </c>
    </row>
    <row r="228" spans="1:10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  <c r="J228" s="1">
        <f>VLOOKUP(Tabla22[[#This Row],[Nombre]],Junio!B225:I317,8,FALSE)</f>
        <v>0</v>
      </c>
    </row>
    <row r="229" spans="1:10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964</v>
      </c>
      <c r="I229" s="18"/>
      <c r="J229" s="1">
        <f>VLOOKUP(Tabla22[[#This Row],[Nombre]],Junio!B226:I318,8,FALSE)</f>
        <v>0</v>
      </c>
    </row>
    <row r="230" spans="1:10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964</v>
      </c>
      <c r="I230" s="5" t="s">
        <v>536</v>
      </c>
      <c r="J230" s="1" t="str">
        <f>VLOOKUP(Tabla22[[#This Row],[Nombre]],Junio!B227:I319,8,FALSE)</f>
        <v>ysamayoa@infom.gob.gt</v>
      </c>
    </row>
    <row r="231" spans="1:10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964</v>
      </c>
      <c r="I231" s="18"/>
      <c r="J231" s="1">
        <f>VLOOKUP(Tabla22[[#This Row],[Nombre]],Junio!B228:I320,8,FALSE)</f>
        <v>0</v>
      </c>
    </row>
    <row r="232" spans="1:10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964</v>
      </c>
      <c r="I232" s="5" t="s">
        <v>537</v>
      </c>
      <c r="J232" s="1" t="str">
        <f>VLOOKUP(Tabla22[[#This Row],[Nombre]],Junio!B229:I321,8,FALSE)</f>
        <v>jsanchez@infom.gob.gt</v>
      </c>
    </row>
    <row r="233" spans="1:10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  <c r="J233" s="1">
        <f>VLOOKUP(Tabla22[[#This Row],[Nombre]],Junio!B230:I322,8,FALSE)</f>
        <v>0</v>
      </c>
    </row>
    <row r="234" spans="1:10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964</v>
      </c>
      <c r="I234" s="5" t="s">
        <v>538</v>
      </c>
      <c r="J234" s="1" t="str">
        <f>VLOOKUP(Tabla22[[#This Row],[Nombre]],Junio!B231:I323,8,FALSE)</f>
        <v>esandoval@infom.gob.gt</v>
      </c>
    </row>
    <row r="235" spans="1:10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  <c r="J235" s="1" t="str">
        <f>VLOOKUP(Tabla22[[#This Row],[Nombre]],Junio!B232:I324,8,FALSE)</f>
        <v>lsandoval@infom.gob.gt</v>
      </c>
    </row>
    <row r="236" spans="1:10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964</v>
      </c>
      <c r="I236" s="5" t="s">
        <v>540</v>
      </c>
      <c r="J236" s="1" t="str">
        <f>VLOOKUP(Tabla22[[#This Row],[Nombre]],Junio!B233:I325,8,FALSE)</f>
        <v>wsantoc@infom.gob.gt</v>
      </c>
    </row>
    <row r="237" spans="1:10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964</v>
      </c>
      <c r="I237" s="18" t="s">
        <v>541</v>
      </c>
      <c r="J237" s="1" t="str">
        <f>VLOOKUP(Tabla22[[#This Row],[Nombre]],Junio!B234:I326,8,FALSE)</f>
        <v>rsantos@infom.gob.gt</v>
      </c>
    </row>
    <row r="238" spans="1:10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964</v>
      </c>
      <c r="I238" s="5"/>
      <c r="J238" s="1">
        <f>VLOOKUP(Tabla22[[#This Row],[Nombre]],Junio!B235:I327,8,FALSE)</f>
        <v>0</v>
      </c>
    </row>
    <row r="239" spans="1:10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964</v>
      </c>
      <c r="I239" s="18" t="s">
        <v>550</v>
      </c>
      <c r="J239" s="1" t="str">
        <f>VLOOKUP(Tabla22[[#This Row],[Nombre]],Junio!B236:I328,8,FALSE)</f>
        <v>mserrano@infom.gob.gt</v>
      </c>
    </row>
    <row r="240" spans="1:10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964</v>
      </c>
      <c r="I240" s="5" t="s">
        <v>549</v>
      </c>
      <c r="J240" s="1" t="str">
        <f>VLOOKUP(Tabla22[[#This Row],[Nombre]],Junio!B237:I329,8,FALSE)</f>
        <v>lsincal@infom.gob.gt</v>
      </c>
    </row>
    <row r="241" spans="1:10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964</v>
      </c>
      <c r="I241" s="18" t="s">
        <v>542</v>
      </c>
      <c r="J241" s="1" t="str">
        <f>VLOOKUP(Tabla22[[#This Row],[Nombre]],Junio!B238:I330,8,FALSE)</f>
        <v>lsipac@infom.gob.gt</v>
      </c>
    </row>
    <row r="242" spans="1:10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964</v>
      </c>
      <c r="I242" s="5" t="s">
        <v>543</v>
      </c>
      <c r="J242" s="1" t="str">
        <f>VLOOKUP(Tabla22[[#This Row],[Nombre]],Junio!B239:I331,8,FALSE)</f>
        <v>jsolorzano@infom.gob.gt</v>
      </c>
    </row>
    <row r="243" spans="1:10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964</v>
      </c>
      <c r="I243" s="18" t="s">
        <v>544</v>
      </c>
      <c r="J243" s="1" t="str">
        <f>VLOOKUP(Tabla22[[#This Row],[Nombre]],Junio!B240:I332,8,FALSE)</f>
        <v>ssor@infom.gob.gt</v>
      </c>
    </row>
    <row r="244" spans="1:10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  <c r="J244" s="1" t="str">
        <f>VLOOKUP(Tabla22[[#This Row],[Nombre]],Junio!B241:I333,8,FALSE)</f>
        <v>msosa@infom.gob.gt</v>
      </c>
    </row>
    <row r="245" spans="1:10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964</v>
      </c>
      <c r="I245" s="18" t="s">
        <v>546</v>
      </c>
      <c r="J245" s="1" t="str">
        <f>VLOOKUP(Tabla22[[#This Row],[Nombre]],Junio!B242:I334,8,FALSE)</f>
        <v>jsosa@infom.gob.gt</v>
      </c>
    </row>
    <row r="246" spans="1:10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964</v>
      </c>
      <c r="I246" s="5" t="s">
        <v>547</v>
      </c>
      <c r="J246" s="1" t="str">
        <f>VLOOKUP(Tabla22[[#This Row],[Nombre]],Junio!B243:I335,8,FALSE)</f>
        <v>isoto@infom.gob.gt</v>
      </c>
    </row>
    <row r="247" spans="1:10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  <c r="J247" s="1" t="str">
        <f>VLOOKUP(Tabla22[[#This Row],[Nombre]],Junio!B244:I336,8,FALSE)</f>
        <v>csoza@infom.gob.gt</v>
      </c>
    </row>
    <row r="248" spans="1:10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964</v>
      </c>
      <c r="I248" s="5"/>
      <c r="J248" s="1" t="e">
        <f>VLOOKUP(Tabla22[[#This Row],[Nombre]],Junio!B245:I337,8,FALSE)</f>
        <v>#N/A</v>
      </c>
    </row>
    <row r="249" spans="1:10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964</v>
      </c>
      <c r="I249" s="18" t="s">
        <v>551</v>
      </c>
      <c r="J249" s="1" t="str">
        <f>VLOOKUP(Tabla22[[#This Row],[Nombre]],Junio!B246:I338,8,FALSE)</f>
        <v>jtoledo@infom.gob.gt</v>
      </c>
    </row>
    <row r="250" spans="1:10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552</v>
      </c>
      <c r="J250" s="1" t="str">
        <f>VLOOKUP(Tabla22[[#This Row],[Nombre]],Junio!B247:I339,8,FALSE)</f>
        <v>mtoralla@infom.gob.gt</v>
      </c>
    </row>
    <row r="251" spans="1:10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964</v>
      </c>
      <c r="I251" s="18" t="s">
        <v>553</v>
      </c>
      <c r="J251" s="1" t="str">
        <f>VLOOKUP(Tabla22[[#This Row],[Nombre]],Junio!B248:I340,8,FALSE)</f>
        <v>jtoscano@infom.gob.gt</v>
      </c>
    </row>
    <row r="252" spans="1:10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964</v>
      </c>
      <c r="I252" s="5" t="s">
        <v>554</v>
      </c>
      <c r="J252" s="1" t="str">
        <f>VLOOKUP(Tabla22[[#This Row],[Nombre]],Junio!B249:I341,8,FALSE)</f>
        <v>wtote@infom.gob.gt</v>
      </c>
    </row>
    <row r="253" spans="1:10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964</v>
      </c>
      <c r="I253" s="18" t="s">
        <v>555</v>
      </c>
      <c r="J253" s="1" t="str">
        <f>VLOOKUP(Tabla22[[#This Row],[Nombre]],Junio!B250:I342,8,FALSE)</f>
        <v>ctrejo@infom.gob.gt</v>
      </c>
    </row>
    <row r="254" spans="1:10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964</v>
      </c>
      <c r="I254" s="5" t="s">
        <v>556</v>
      </c>
      <c r="J254" s="1" t="str">
        <f>VLOOKUP(Tabla22[[#This Row],[Nombre]],Junio!B251:I343,8,FALSE)</f>
        <v>atrejo@infom.gt</v>
      </c>
    </row>
    <row r="255" spans="1:10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557</v>
      </c>
      <c r="J255" s="1" t="str">
        <f>VLOOKUP(Tabla22[[#This Row],[Nombre]],Junio!B252:I344,8,FALSE)</f>
        <v>mtrujillo@infom.gob.gt</v>
      </c>
    </row>
    <row r="256" spans="1:10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/>
      <c r="J256" s="1">
        <f>VLOOKUP(Tabla22[[#This Row],[Nombre]],Junio!B253:I345,8,FALSE)</f>
        <v>0</v>
      </c>
    </row>
    <row r="257" spans="1:10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964</v>
      </c>
      <c r="I257" s="18"/>
      <c r="J257" s="1">
        <f>VLOOKUP(Tabla22[[#This Row],[Nombre]],Junio!B254:I346,8,FALSE)</f>
        <v>0</v>
      </c>
    </row>
    <row r="258" spans="1:10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  <c r="J258" s="1" t="str">
        <f>VLOOKUP(Tabla22[[#This Row],[Nombre]],Junio!B255:I347,8,FALSE)</f>
        <v>aurizar@infom.gob.gt</v>
      </c>
    </row>
    <row r="259" spans="1:10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964</v>
      </c>
      <c r="I259" s="18" t="s">
        <v>559</v>
      </c>
      <c r="J259" s="1" t="str">
        <f>VLOOKUP(Tabla22[[#This Row],[Nombre]],Junio!B256:I348,8,FALSE)</f>
        <v>dsagastume@infom.gob.gt</v>
      </c>
    </row>
    <row r="260" spans="1:10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964</v>
      </c>
      <c r="I260" s="5" t="s">
        <v>560</v>
      </c>
      <c r="J260" s="1" t="str">
        <f>VLOOKUP(Tabla22[[#This Row],[Nombre]],Junio!B257:I349,8,FALSE)</f>
        <v>jvaldizon@infom.gob.gt</v>
      </c>
    </row>
    <row r="261" spans="1:10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964</v>
      </c>
      <c r="I261" s="18" t="s">
        <v>561</v>
      </c>
      <c r="J261" s="1" t="str">
        <f>VLOOKUP(Tabla22[[#This Row],[Nombre]],Junio!B258:I350,8,FALSE)</f>
        <v>cvalenzuela@infom.gob.gt</v>
      </c>
    </row>
    <row r="262" spans="1:10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  <c r="J262" s="1" t="str">
        <f>VLOOKUP(Tabla22[[#This Row],[Nombre]],Junio!B259:I351,8,FALSE)</f>
        <v>avasquez@infom.gob.gt</v>
      </c>
    </row>
    <row r="263" spans="1:10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964</v>
      </c>
      <c r="I263" s="18" t="s">
        <v>563</v>
      </c>
      <c r="J263" s="1" t="str">
        <f>VLOOKUP(Tabla22[[#This Row],[Nombre]],Junio!B260:I352,8,FALSE)</f>
        <v>jvasquez@infom.gob.gt</v>
      </c>
    </row>
    <row r="264" spans="1:10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964</v>
      </c>
      <c r="I264" s="5" t="s">
        <v>564</v>
      </c>
      <c r="J264" s="1" t="str">
        <f>VLOOKUP(Tabla22[[#This Row],[Nombre]],Junio!B261:I353,8,FALSE)</f>
        <v>bvasquez@infom.gob.gt</v>
      </c>
    </row>
    <row r="265" spans="1:10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964</v>
      </c>
      <c r="I265" s="18" t="s">
        <v>565</v>
      </c>
      <c r="J265" s="1" t="str">
        <f>VLOOKUP(Tabla22[[#This Row],[Nombre]],Junio!B262:I354,8,FALSE)</f>
        <v>ivelasquez@infom.gob.gt</v>
      </c>
    </row>
    <row r="266" spans="1:10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  <c r="J266" s="1" t="str">
        <f>VLOOKUP(Tabla22[[#This Row],[Nombre]],Junio!B263:I355,8,FALSE)</f>
        <v>rvelasquez@infom.gob.gt</v>
      </c>
    </row>
    <row r="267" spans="1:10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  <c r="J267" s="1" t="str">
        <f>VLOOKUP(Tabla22[[#This Row],[Nombre]],Junio!B264:I356,8,FALSE)</f>
        <v>evillagran@infom.gob.gt</v>
      </c>
    </row>
    <row r="268" spans="1:10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  <c r="J268" s="1">
        <f>VLOOKUP(Tabla22[[#This Row],[Nombre]],Junio!B265:I357,8,FALSE)</f>
        <v>0</v>
      </c>
    </row>
    <row r="269" spans="1:10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964</v>
      </c>
      <c r="I269" s="18" t="s">
        <v>568</v>
      </c>
      <c r="J269" s="1" t="str">
        <f>VLOOKUP(Tabla22[[#This Row],[Nombre]],Junio!B266:I358,8,FALSE)</f>
        <v>kwaith@infom.gob.gt</v>
      </c>
    </row>
    <row r="270" spans="1:10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  <c r="J270" s="1" t="e">
        <f>VLOOKUP(Tabla22[[#This Row],[Nombre]],Junio!B267:I359,8,FALSE)</f>
        <v>#N/A</v>
      </c>
    </row>
    <row r="271" spans="1:10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964</v>
      </c>
      <c r="I271" s="18"/>
      <c r="J271" s="1">
        <f>VLOOKUP(Tabla22[[#This Row],[Nombre]],Junio!B268:I360,8,FALSE)</f>
        <v>0</v>
      </c>
    </row>
    <row r="272" spans="1:10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964</v>
      </c>
      <c r="I272" s="5"/>
      <c r="J272" s="1">
        <f>VLOOKUP(Tabla22[[#This Row],[Nombre]],Junio!B269:I361,8,FALSE)</f>
        <v>0</v>
      </c>
    </row>
    <row r="273" spans="1:10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964</v>
      </c>
      <c r="I273" s="18" t="s">
        <v>1515</v>
      </c>
      <c r="J273" s="1" t="str">
        <f>VLOOKUP(Tabla22[[#This Row],[Nombre]],Junio!B270:I362,8,FALSE)</f>
        <v>mnajera@infom.gob.gt</v>
      </c>
    </row>
    <row r="274" spans="1:10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964</v>
      </c>
      <c r="I274" s="5"/>
      <c r="J274" s="1">
        <f>VLOOKUP(Tabla22[[#This Row],[Nombre]],Junio!B271:I363,8,FALSE)</f>
        <v>0</v>
      </c>
    </row>
    <row r="275" spans="1:10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964</v>
      </c>
      <c r="I275" s="18" t="s">
        <v>1526</v>
      </c>
      <c r="J275" s="1" t="str">
        <f>VLOOKUP(Tabla22[[#This Row],[Nombre]],Junio!B272:I364,8,FALSE)</f>
        <v>egarcia@infom.gob.gt</v>
      </c>
    </row>
    <row r="276" spans="1:10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964</v>
      </c>
      <c r="I276" s="5" t="s">
        <v>1559</v>
      </c>
      <c r="J276" s="1" t="str">
        <f>VLOOKUP(Tabla22[[#This Row],[Nombre]],Junio!B273:I365,8,FALSE)</f>
        <v>msoberanis@infom.gob.gt</v>
      </c>
    </row>
    <row r="277" spans="1:10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964</v>
      </c>
      <c r="I277" s="18"/>
      <c r="J277" s="1">
        <f>VLOOKUP(Tabla22[[#This Row],[Nombre]],Junio!B274:I366,8,FALSE)</f>
        <v>0</v>
      </c>
    </row>
    <row r="278" spans="1:10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964</v>
      </c>
      <c r="I278" s="5" t="s">
        <v>1562</v>
      </c>
      <c r="J278" s="1" t="str">
        <f>VLOOKUP(Tabla22[[#This Row],[Nombre]],Junio!B275:I367,8,FALSE)</f>
        <v>mtzoc@infom.gob.gt</v>
      </c>
    </row>
    <row r="279" spans="1:10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964</v>
      </c>
      <c r="I279" s="18" t="s">
        <v>1543</v>
      </c>
      <c r="J279" s="1" t="str">
        <f>VLOOKUP(Tabla22[[#This Row],[Nombre]],Junio!B276:I368,8,FALSE)</f>
        <v>jmurga@infom.gob.gt</v>
      </c>
    </row>
    <row r="280" spans="1:10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964</v>
      </c>
      <c r="I280" s="5" t="s">
        <v>1537</v>
      </c>
      <c r="J280" s="1" t="str">
        <f>VLOOKUP(Tabla22[[#This Row],[Nombre]],Junio!B277:I369,8,FALSE)</f>
        <v>omancio@infom.gob.gt</v>
      </c>
    </row>
    <row r="281" spans="1:10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964</v>
      </c>
      <c r="I281" s="18" t="s">
        <v>1514</v>
      </c>
      <c r="J281" s="1" t="str">
        <f>VLOOKUP(Tabla22[[#This Row],[Nombre]],Junio!B278:I370,8,FALSE)</f>
        <v>rcastellon@infom.gob.gt</v>
      </c>
    </row>
    <row r="282" spans="1:10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964</v>
      </c>
      <c r="I282" s="5" t="s">
        <v>1563</v>
      </c>
      <c r="J282" s="1" t="str">
        <f>VLOOKUP(Tabla22[[#This Row],[Nombre]],Junio!B279:I371,8,FALSE)</f>
        <v>aupun@infom.gob.gt</v>
      </c>
    </row>
    <row r="283" spans="1:10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964</v>
      </c>
      <c r="I283" s="18" t="s">
        <v>1546</v>
      </c>
      <c r="J283" s="1" t="str">
        <f>VLOOKUP(Tabla22[[#This Row],[Nombre]],Junio!B280:I372,8,FALSE)</f>
        <v>movalle@infom.gob.gt</v>
      </c>
    </row>
    <row r="284" spans="1:10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964</v>
      </c>
      <c r="I284" s="5" t="s">
        <v>1549</v>
      </c>
      <c r="J284" s="1" t="str">
        <f>VLOOKUP(Tabla22[[#This Row],[Nombre]],Junio!B281:I373,8,FALSE)</f>
        <v>jperez@infom.gob.gt</v>
      </c>
    </row>
    <row r="285" spans="1:10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964</v>
      </c>
      <c r="I285" s="18" t="s">
        <v>1560</v>
      </c>
      <c r="J285" s="1" t="str">
        <f>VLOOKUP(Tabla22[[#This Row],[Nombre]],Junio!B282:I374,8,FALSE)</f>
        <v>msoto@infom.gob.gt</v>
      </c>
    </row>
    <row r="286" spans="1:10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964</v>
      </c>
      <c r="I286" s="5" t="s">
        <v>1557</v>
      </c>
      <c r="J286" s="1" t="str">
        <f>VLOOKUP(Tabla22[[#This Row],[Nombre]],Junio!B283:I375,8,FALSE)</f>
        <v>arodriguez@infom.gob.gt</v>
      </c>
    </row>
    <row r="287" spans="1:10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964</v>
      </c>
      <c r="I287" s="18" t="s">
        <v>1538</v>
      </c>
      <c r="J287" s="1" t="str">
        <f>VLOOKUP(Tabla22[[#This Row],[Nombre]],Junio!B284:I376,8,FALSE)</f>
        <v>jmarroquin@infom.gob.gt</v>
      </c>
    </row>
    <row r="288" spans="1:10" ht="31.5" customHeight="1" x14ac:dyDescent="0.2">
      <c r="A288" s="3">
        <v>285</v>
      </c>
      <c r="B288" s="4" t="s">
        <v>1131</v>
      </c>
      <c r="C288" s="5" t="s">
        <v>702</v>
      </c>
      <c r="D288" s="22" t="str">
        <f>UPPER(Tabla22[[#This Row],[Columna1]])</f>
        <v>AUXILIAR DE CONTABILIDAD</v>
      </c>
      <c r="E288" s="4" t="s">
        <v>868</v>
      </c>
      <c r="F288" s="23" t="s">
        <v>145</v>
      </c>
      <c r="G288" s="27">
        <v>43517</v>
      </c>
      <c r="H288" s="5" t="s">
        <v>964</v>
      </c>
      <c r="I288" s="5" t="s">
        <v>1529</v>
      </c>
      <c r="J288" s="1" t="str">
        <f>VLOOKUP(Tabla22[[#This Row],[Nombre]],Junio!B285:I377,8,FALSE)</f>
        <v>aibarra@infom.gob.gt</v>
      </c>
    </row>
    <row r="289" spans="1:10" ht="31.5" customHeight="1" x14ac:dyDescent="0.2">
      <c r="A289" s="16">
        <v>286</v>
      </c>
      <c r="B289" s="17" t="s">
        <v>646</v>
      </c>
      <c r="C289" s="18" t="s">
        <v>702</v>
      </c>
      <c r="D289" s="21" t="str">
        <f>UPPER(Tabla22[[#This Row],[Columna1]])</f>
        <v>SUPERVISOR TÉCNICO DE TESORERÍA I</v>
      </c>
      <c r="E289" s="17" t="s">
        <v>873</v>
      </c>
      <c r="F289" s="24" t="s">
        <v>145</v>
      </c>
      <c r="G289" s="28">
        <v>41396</v>
      </c>
      <c r="H289" s="18" t="s">
        <v>964</v>
      </c>
      <c r="I289" s="18" t="s">
        <v>1516</v>
      </c>
      <c r="J289" s="1" t="str">
        <f>VLOOKUP(Tabla22[[#This Row],[Nombre]],Junio!B286:I378,8,FALSE)</f>
        <v>fchacon@infom.gob.gt</v>
      </c>
    </row>
    <row r="290" spans="1:10" ht="31.5" customHeight="1" x14ac:dyDescent="0.2">
      <c r="A290" s="3">
        <v>287</v>
      </c>
      <c r="B290" s="4" t="s">
        <v>832</v>
      </c>
      <c r="C290" s="5" t="s">
        <v>702</v>
      </c>
      <c r="D290" s="22" t="str">
        <f>UPPER(Tabla22[[#This Row],[Columna1]])</f>
        <v>AUXILIAR PRESUPUESTARIO</v>
      </c>
      <c r="E290" s="4" t="s">
        <v>871</v>
      </c>
      <c r="F290" s="23" t="s">
        <v>695</v>
      </c>
      <c r="G290" s="27">
        <v>43297</v>
      </c>
      <c r="H290" s="5" t="s">
        <v>964</v>
      </c>
      <c r="I290" s="5" t="s">
        <v>1521</v>
      </c>
      <c r="J290" s="1" t="str">
        <f>VLOOKUP(Tabla22[[#This Row],[Nombre]],Junio!B287:I379,8,FALSE)</f>
        <v>kespinoza@infom.gob.gt</v>
      </c>
    </row>
    <row r="291" spans="1:10" ht="31.5" customHeight="1" x14ac:dyDescent="0.2">
      <c r="A291" s="16">
        <v>288</v>
      </c>
      <c r="B291" s="17" t="s">
        <v>647</v>
      </c>
      <c r="C291" s="18" t="s">
        <v>702</v>
      </c>
      <c r="D291" s="21" t="str">
        <f>UPPER(Tabla22[[#This Row],[Columna1]])</f>
        <v>AUXILIAR PRESUPUESTARIO</v>
      </c>
      <c r="E291" s="17" t="s">
        <v>871</v>
      </c>
      <c r="F291" s="24" t="s">
        <v>695</v>
      </c>
      <c r="G291" s="28">
        <v>41409</v>
      </c>
      <c r="H291" s="18" t="s">
        <v>964</v>
      </c>
      <c r="I291" s="18" t="s">
        <v>1544</v>
      </c>
      <c r="J291" s="1" t="str">
        <f>VLOOKUP(Tabla22[[#This Row],[Nombre]],Junio!B288:I380,8,FALSE)</f>
        <v>pochoa@infom.gob.gt</v>
      </c>
    </row>
    <row r="292" spans="1:10" ht="31.5" customHeight="1" x14ac:dyDescent="0.2">
      <c r="A292" s="3">
        <v>289</v>
      </c>
      <c r="B292" s="4" t="s">
        <v>648</v>
      </c>
      <c r="C292" s="5" t="s">
        <v>702</v>
      </c>
      <c r="D292" s="22" t="str">
        <f>UPPER(Tabla22[[#This Row],[Columna1]])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964</v>
      </c>
      <c r="I292" s="5" t="s">
        <v>1520</v>
      </c>
      <c r="J292" s="1" t="str">
        <f>VLOOKUP(Tabla22[[#This Row],[Nombre]],Junio!B289:I381,8,FALSE)</f>
        <v>aescobar@infom.gob.gt</v>
      </c>
    </row>
    <row r="293" spans="1:10" ht="31.5" customHeight="1" x14ac:dyDescent="0.2">
      <c r="A293" s="16">
        <v>290</v>
      </c>
      <c r="B293" s="17" t="s">
        <v>649</v>
      </c>
      <c r="C293" s="18" t="s">
        <v>702</v>
      </c>
      <c r="D293" s="21" t="str">
        <f>UPPER(Tabla22[[#This Row],[Columna1]])</f>
        <v>AUXILIAR PRESUPUESTARIO</v>
      </c>
      <c r="E293" s="17" t="s">
        <v>871</v>
      </c>
      <c r="F293" s="24" t="s">
        <v>695</v>
      </c>
      <c r="G293" s="28">
        <v>41186</v>
      </c>
      <c r="H293" s="18" t="s">
        <v>964</v>
      </c>
      <c r="I293" s="18" t="s">
        <v>1517</v>
      </c>
      <c r="J293" s="1" t="str">
        <f>VLOOKUP(Tabla22[[#This Row],[Nombre]],Junio!B290:I382,8,FALSE)</f>
        <v>gedeleon@infom.gob.gt</v>
      </c>
    </row>
    <row r="294" spans="1:10" ht="31.5" customHeight="1" x14ac:dyDescent="0.2">
      <c r="A294" s="3">
        <v>291</v>
      </c>
      <c r="B294" s="4" t="s">
        <v>650</v>
      </c>
      <c r="C294" s="5" t="s">
        <v>702</v>
      </c>
      <c r="D294" s="22" t="str">
        <f>UPPER(Tabla22[[#This Row],[Columna1]])</f>
        <v>SUPERVISOR TÉCNICO DE EJECUCIÓN PRESUP. I</v>
      </c>
      <c r="E294" s="4" t="s">
        <v>874</v>
      </c>
      <c r="F294" s="23" t="s">
        <v>695</v>
      </c>
      <c r="G294" s="27">
        <v>39766</v>
      </c>
      <c r="H294" s="5" t="s">
        <v>964</v>
      </c>
      <c r="I294" s="5" t="s">
        <v>571</v>
      </c>
      <c r="J294" s="1" t="str">
        <f>VLOOKUP(Tabla22[[#This Row],[Nombre]],Junio!B291:I383,8,FALSE)</f>
        <v>mguzman@infom.gob.gt</v>
      </c>
    </row>
    <row r="295" spans="1:10" ht="31.5" customHeight="1" x14ac:dyDescent="0.2">
      <c r="A295" s="16">
        <v>292</v>
      </c>
      <c r="B295" s="17" t="s">
        <v>651</v>
      </c>
      <c r="C295" s="18" t="s">
        <v>702</v>
      </c>
      <c r="D295" s="21" t="str">
        <f>UPPER(Tabla22[[#This Row],[Columna1]])</f>
        <v>AUDITOR</v>
      </c>
      <c r="E295" s="17" t="s">
        <v>875</v>
      </c>
      <c r="F295" s="24" t="s">
        <v>12</v>
      </c>
      <c r="G295" s="28">
        <v>41460</v>
      </c>
      <c r="H295" s="18" t="s">
        <v>964</v>
      </c>
      <c r="I295" s="18"/>
      <c r="J295" s="1" t="e">
        <f>VLOOKUP(Tabla22[[#This Row],[Nombre]],Junio!B292:I384,8,FALSE)</f>
        <v>#N/A</v>
      </c>
    </row>
    <row r="296" spans="1:10" ht="31.5" customHeight="1" x14ac:dyDescent="0.2">
      <c r="A296" s="3">
        <v>293</v>
      </c>
      <c r="B296" s="4" t="s">
        <v>652</v>
      </c>
      <c r="C296" s="5" t="s">
        <v>702</v>
      </c>
      <c r="D296" s="22" t="str">
        <f>UPPER(Tabla22[[#This Row],[Columna1]])</f>
        <v>AUDITOR</v>
      </c>
      <c r="E296" s="4" t="s">
        <v>875</v>
      </c>
      <c r="F296" s="23" t="s">
        <v>12</v>
      </c>
      <c r="G296" s="27">
        <v>41277</v>
      </c>
      <c r="H296" s="5" t="s">
        <v>964</v>
      </c>
      <c r="I296" s="5"/>
      <c r="J296" s="1" t="e">
        <f>VLOOKUP(Tabla22[[#This Row],[Nombre]],Junio!B293:I385,8,FALSE)</f>
        <v>#N/A</v>
      </c>
    </row>
    <row r="297" spans="1:10" ht="31.5" customHeight="1" x14ac:dyDescent="0.2">
      <c r="A297" s="16">
        <v>294</v>
      </c>
      <c r="B297" s="17" t="s">
        <v>818</v>
      </c>
      <c r="C297" s="18" t="s">
        <v>702</v>
      </c>
      <c r="D297" s="21" t="str">
        <f>UPPER(Tabla22[[#This Row],[Columna1]])</f>
        <v>AUXILIAR DE AUDITORIA</v>
      </c>
      <c r="E297" s="17" t="s">
        <v>876</v>
      </c>
      <c r="F297" s="24" t="s">
        <v>12</v>
      </c>
      <c r="G297" s="28">
        <v>39295</v>
      </c>
      <c r="H297" s="18" t="s">
        <v>964</v>
      </c>
      <c r="I297" s="18" t="s">
        <v>1527</v>
      </c>
      <c r="J297" s="1" t="str">
        <f>VLOOKUP(Tabla22[[#This Row],[Nombre]],Junio!B294:I386,8,FALSE)</f>
        <v>ngonzalez@infom.gob.gt</v>
      </c>
    </row>
    <row r="298" spans="1:10" ht="31.5" customHeight="1" x14ac:dyDescent="0.2">
      <c r="A298" s="3">
        <v>295</v>
      </c>
      <c r="B298" s="4" t="s">
        <v>819</v>
      </c>
      <c r="C298" s="5" t="s">
        <v>702</v>
      </c>
      <c r="D298" s="22" t="str">
        <f>UPPER(Tabla22[[#This Row],[Columna1]])</f>
        <v>AUXILIAR DE AUDITORIA</v>
      </c>
      <c r="E298" s="4" t="s">
        <v>876</v>
      </c>
      <c r="F298" s="23" t="s">
        <v>12</v>
      </c>
      <c r="G298" s="27">
        <v>43269</v>
      </c>
      <c r="H298" s="5" t="s">
        <v>964</v>
      </c>
      <c r="I298" s="5" t="s">
        <v>1566</v>
      </c>
      <c r="J298" s="1" t="str">
        <f>VLOOKUP(Tabla22[[#This Row],[Nombre]],Junio!B295:I387,8,FALSE)</f>
        <v>ezamora@infom.gob.gt</v>
      </c>
    </row>
    <row r="299" spans="1:10" ht="31.5" customHeight="1" x14ac:dyDescent="0.2">
      <c r="A299" s="16">
        <v>296</v>
      </c>
      <c r="B299" s="17" t="s">
        <v>653</v>
      </c>
      <c r="C299" s="18" t="s">
        <v>702</v>
      </c>
      <c r="D299" s="21" t="str">
        <f>UPPER(Tabla22[[#This Row],[Columna1]])</f>
        <v>AUXILIAR DE AUDITORIA</v>
      </c>
      <c r="E299" s="17" t="s">
        <v>876</v>
      </c>
      <c r="F299" s="24" t="s">
        <v>12</v>
      </c>
      <c r="G299" s="28">
        <v>42857</v>
      </c>
      <c r="H299" s="18" t="s">
        <v>964</v>
      </c>
      <c r="I299" s="18" t="s">
        <v>1552</v>
      </c>
      <c r="J299" s="1" t="str">
        <f>VLOOKUP(Tabla22[[#This Row],[Nombre]],Junio!B296:I388,8,FALSE)</f>
        <v>mramirez@infom.gob.gt</v>
      </c>
    </row>
    <row r="300" spans="1:10" ht="31.5" customHeight="1" x14ac:dyDescent="0.2">
      <c r="A300" s="3">
        <v>297</v>
      </c>
      <c r="B300" s="4" t="s">
        <v>937</v>
      </c>
      <c r="C300" s="5" t="s">
        <v>702</v>
      </c>
      <c r="D300" s="22" t="str">
        <f>UPPER(Tabla22[[#This Row],[Columna1]])</f>
        <v>AUDITOR I</v>
      </c>
      <c r="E300" s="4" t="s">
        <v>877</v>
      </c>
      <c r="F300" s="23" t="s">
        <v>12</v>
      </c>
      <c r="G300" s="27">
        <v>43207</v>
      </c>
      <c r="H300" s="5" t="s">
        <v>964</v>
      </c>
      <c r="I300" s="5"/>
      <c r="J300" s="1">
        <f>VLOOKUP(Tabla22[[#This Row],[Nombre]],Junio!B297:I389,8,FALSE)</f>
        <v>0</v>
      </c>
    </row>
    <row r="301" spans="1:10" ht="31.5" customHeight="1" x14ac:dyDescent="0.2">
      <c r="A301" s="16">
        <v>298</v>
      </c>
      <c r="B301" s="17" t="s">
        <v>638</v>
      </c>
      <c r="C301" s="18" t="s">
        <v>702</v>
      </c>
      <c r="D301" s="21" t="str">
        <f>UPPER(Tabla22[[#This Row],[Columna1]])</f>
        <v>AUXILIAR DE PRESTACIONES</v>
      </c>
      <c r="E301" s="17" t="s">
        <v>924</v>
      </c>
      <c r="F301" s="24" t="s">
        <v>216</v>
      </c>
      <c r="G301" s="28">
        <v>42982</v>
      </c>
      <c r="H301" s="18" t="s">
        <v>964</v>
      </c>
      <c r="I301" s="18" t="s">
        <v>1547</v>
      </c>
      <c r="J301" s="1" t="str">
        <f>VLOOKUP(Tabla22[[#This Row],[Nombre]],Junio!B298:I390,8,FALSE)</f>
        <v>dpacay@infom.gob.gt</v>
      </c>
    </row>
    <row r="302" spans="1:10" ht="31.5" customHeight="1" x14ac:dyDescent="0.2">
      <c r="A302" s="3">
        <v>299</v>
      </c>
      <c r="B302" s="4" t="s">
        <v>922</v>
      </c>
      <c r="C302" s="5" t="s">
        <v>702</v>
      </c>
      <c r="D302" s="22" t="str">
        <f>UPPER(Tabla22[[#This Row],[Columna1]])</f>
        <v>AUXILIAR DE NÓMINAS</v>
      </c>
      <c r="E302" s="4" t="s">
        <v>925</v>
      </c>
      <c r="F302" s="23" t="s">
        <v>216</v>
      </c>
      <c r="G302" s="27">
        <v>43437</v>
      </c>
      <c r="H302" s="5" t="s">
        <v>964</v>
      </c>
      <c r="I302" s="5" t="s">
        <v>1545</v>
      </c>
      <c r="J302" s="1" t="str">
        <f>VLOOKUP(Tabla22[[#This Row],[Nombre]],Junio!B299:I391,8,FALSE)</f>
        <v>kordonez@infom.gob.gt</v>
      </c>
    </row>
    <row r="303" spans="1:10" ht="31.5" customHeight="1" x14ac:dyDescent="0.2">
      <c r="A303" s="16">
        <v>300</v>
      </c>
      <c r="B303" s="17" t="s">
        <v>645</v>
      </c>
      <c r="C303" s="18" t="s">
        <v>702</v>
      </c>
      <c r="D303" s="21" t="str">
        <f>UPPER(Tabla22[[#This Row],[Columna1]])</f>
        <v>AUXILIAR DE NÓMINAS</v>
      </c>
      <c r="E303" s="17" t="s">
        <v>925</v>
      </c>
      <c r="F303" s="24" t="s">
        <v>216</v>
      </c>
      <c r="G303" s="28">
        <v>42569</v>
      </c>
      <c r="H303" s="18" t="s">
        <v>964</v>
      </c>
      <c r="I303" s="18" t="s">
        <v>1533</v>
      </c>
      <c r="J303" s="1" t="str">
        <f>VLOOKUP(Tabla22[[#This Row],[Nombre]],Junio!B300:I392,8,FALSE)</f>
        <v>mmejia@infom.gob.gt</v>
      </c>
    </row>
    <row r="304" spans="1:10" ht="31.5" customHeight="1" x14ac:dyDescent="0.2">
      <c r="A304" s="3">
        <v>301</v>
      </c>
      <c r="B304" s="4" t="s">
        <v>654</v>
      </c>
      <c r="C304" s="5" t="s">
        <v>702</v>
      </c>
      <c r="D304" s="22" t="str">
        <f>UPPER(Tabla22[[#This Row],[Columna1]])</f>
        <v>TECNICO DE PROYECTOS</v>
      </c>
      <c r="E304" s="4" t="s">
        <v>878</v>
      </c>
      <c r="F304" s="23" t="s">
        <v>696</v>
      </c>
      <c r="G304" s="27">
        <v>40802</v>
      </c>
      <c r="H304" s="5" t="s">
        <v>964</v>
      </c>
      <c r="I304" s="5"/>
      <c r="J304" s="1">
        <f>VLOOKUP(Tabla22[[#This Row],[Nombre]],Junio!B301:I393,8,FALSE)</f>
        <v>0</v>
      </c>
    </row>
    <row r="305" spans="1:10" ht="31.5" customHeight="1" x14ac:dyDescent="0.2">
      <c r="A305" s="16">
        <v>302</v>
      </c>
      <c r="B305" s="17" t="s">
        <v>655</v>
      </c>
      <c r="C305" s="18" t="s">
        <v>702</v>
      </c>
      <c r="D305" s="21" t="str">
        <f>UPPER(Tabla22[[#This Row],[Columna1]])</f>
        <v>ARQUITECTO</v>
      </c>
      <c r="E305" s="17" t="s">
        <v>879</v>
      </c>
      <c r="F305" s="24" t="s">
        <v>696</v>
      </c>
      <c r="G305" s="28">
        <v>39295</v>
      </c>
      <c r="H305" s="18" t="s">
        <v>964</v>
      </c>
      <c r="I305" s="18"/>
      <c r="J305" s="1">
        <f>VLOOKUP(Tabla22[[#This Row],[Nombre]],Junio!B302:I394,8,FALSE)</f>
        <v>0</v>
      </c>
    </row>
    <row r="306" spans="1:10" ht="31.5" customHeight="1" x14ac:dyDescent="0.2">
      <c r="A306" s="3">
        <v>303</v>
      </c>
      <c r="B306" s="4" t="s">
        <v>656</v>
      </c>
      <c r="C306" s="5" t="s">
        <v>702</v>
      </c>
      <c r="D306" s="22" t="str">
        <f>UPPER(Tabla22[[#This Row],[Columna1]])</f>
        <v>AUXILIAR DE BODEGA</v>
      </c>
      <c r="E306" s="4" t="s">
        <v>870</v>
      </c>
      <c r="F306" s="23" t="s">
        <v>697</v>
      </c>
      <c r="G306" s="27">
        <v>39448</v>
      </c>
      <c r="H306" s="5">
        <v>24989191</v>
      </c>
      <c r="I306" s="5"/>
      <c r="J306" s="1" t="e">
        <f>VLOOKUP(Tabla22[[#This Row],[Nombre]],Junio!B303:I395,8,FALSE)</f>
        <v>#N/A</v>
      </c>
    </row>
    <row r="307" spans="1:10" ht="31.5" customHeight="1" x14ac:dyDescent="0.2">
      <c r="A307" s="16">
        <v>304</v>
      </c>
      <c r="B307" s="17" t="s">
        <v>657</v>
      </c>
      <c r="C307" s="18" t="s">
        <v>702</v>
      </c>
      <c r="D307" s="21" t="str">
        <f>UPPER(Tabla22[[#This Row],[Columna1]])</f>
        <v>TÉCNICO EN PERFORACIÓN Y MANTENIMIENTO</v>
      </c>
      <c r="E307" s="17" t="s">
        <v>904</v>
      </c>
      <c r="F307" s="24" t="s">
        <v>697</v>
      </c>
      <c r="G307" s="28">
        <v>43132</v>
      </c>
      <c r="H307" s="18">
        <v>24989191</v>
      </c>
      <c r="I307" s="18" t="s">
        <v>1528</v>
      </c>
      <c r="J307" s="1" t="str">
        <f>VLOOKUP(Tabla22[[#This Row],[Nombre]],Junio!B304:I396,8,FALSE)</f>
        <v>gguerra@infom.gob.gt</v>
      </c>
    </row>
    <row r="308" spans="1:10" ht="31.5" customHeight="1" x14ac:dyDescent="0.2">
      <c r="A308" s="3">
        <v>305</v>
      </c>
      <c r="B308" s="4" t="s">
        <v>767</v>
      </c>
      <c r="C308" s="5" t="s">
        <v>702</v>
      </c>
      <c r="D308" s="22" t="str">
        <f>UPPER(Tabla22[[#This Row],[Columna1]])</f>
        <v>TÉCNICO EN PERFORACIÓN Y MANTENIMIENTO</v>
      </c>
      <c r="E308" s="4" t="s">
        <v>904</v>
      </c>
      <c r="F308" s="23" t="s">
        <v>697</v>
      </c>
      <c r="G308" s="27">
        <v>43228</v>
      </c>
      <c r="H308" s="5">
        <v>24989191</v>
      </c>
      <c r="I308" s="5"/>
      <c r="J308" s="1" t="e">
        <f>VLOOKUP(Tabla22[[#This Row],[Nombre]],Junio!B305:I397,8,FALSE)</f>
        <v>#N/A</v>
      </c>
    </row>
    <row r="309" spans="1:10" ht="31.5" customHeight="1" x14ac:dyDescent="0.2">
      <c r="A309" s="16">
        <v>306</v>
      </c>
      <c r="B309" s="17" t="s">
        <v>820</v>
      </c>
      <c r="C309" s="18" t="s">
        <v>702</v>
      </c>
      <c r="D309" s="21" t="str">
        <f>UPPER(Tabla22[[#This Row],[Columna1]])</f>
        <v>AUXILIAR EN PERFORACIÓN Y MANTENIMIENTO</v>
      </c>
      <c r="E309" s="17" t="s">
        <v>905</v>
      </c>
      <c r="F309" s="24" t="s">
        <v>697</v>
      </c>
      <c r="G309" s="28">
        <v>43228</v>
      </c>
      <c r="H309" s="18">
        <v>24989191</v>
      </c>
      <c r="I309" s="18"/>
      <c r="J309" s="1">
        <f>VLOOKUP(Tabla22[[#This Row],[Nombre]],Junio!B306:I398,8,FALSE)</f>
        <v>0</v>
      </c>
    </row>
    <row r="310" spans="1:10" ht="31.5" customHeight="1" x14ac:dyDescent="0.2">
      <c r="A310" s="3">
        <v>307</v>
      </c>
      <c r="B310" s="4" t="s">
        <v>821</v>
      </c>
      <c r="C310" s="5" t="s">
        <v>702</v>
      </c>
      <c r="D310" s="22" t="str">
        <f>UPPER(Tabla22[[#This Row],[Columna1]])</f>
        <v>AUXILIAR DE BODEGA</v>
      </c>
      <c r="E310" s="4" t="s">
        <v>870</v>
      </c>
      <c r="F310" s="23" t="s">
        <v>698</v>
      </c>
      <c r="G310" s="27">
        <v>43252</v>
      </c>
      <c r="H310" s="5">
        <v>24989191</v>
      </c>
      <c r="I310" s="5" t="s">
        <v>1565</v>
      </c>
      <c r="J310" s="1" t="str">
        <f>VLOOKUP(Tabla22[[#This Row],[Nombre]],Junio!B307:I399,8,FALSE)</f>
        <v>kvelasquez@infom.gob.gt</v>
      </c>
    </row>
    <row r="311" spans="1:10" ht="31.5" customHeight="1" x14ac:dyDescent="0.2">
      <c r="A311" s="16">
        <v>308</v>
      </c>
      <c r="B311" s="17" t="s">
        <v>822</v>
      </c>
      <c r="C311" s="18" t="s">
        <v>702</v>
      </c>
      <c r="D311" s="21" t="str">
        <f>UPPER(Tabla22[[#This Row],[Columna1]])</f>
        <v>AUXILIAR DE CONTABILIDAD</v>
      </c>
      <c r="E311" s="17" t="s">
        <v>868</v>
      </c>
      <c r="F311" s="24" t="s">
        <v>698</v>
      </c>
      <c r="G311" s="28">
        <v>43164</v>
      </c>
      <c r="H311" s="18">
        <v>24989191</v>
      </c>
      <c r="I311" s="18"/>
      <c r="J311" s="1" t="e">
        <f>VLOOKUP(Tabla22[[#This Row],[Nombre]],Junio!B308:I400,8,FALSE)</f>
        <v>#N/A</v>
      </c>
    </row>
    <row r="312" spans="1:10" ht="31.5" customHeight="1" x14ac:dyDescent="0.2">
      <c r="A312" s="3">
        <v>309</v>
      </c>
      <c r="B312" s="4" t="s">
        <v>658</v>
      </c>
      <c r="C312" s="5" t="s">
        <v>702</v>
      </c>
      <c r="D312" s="22" t="str">
        <f>UPPER(Tabla22[[#This Row],[Columna1]])</f>
        <v>SUPERVISOR FINANCIERO I</v>
      </c>
      <c r="E312" s="4" t="s">
        <v>881</v>
      </c>
      <c r="F312" s="23" t="s">
        <v>698</v>
      </c>
      <c r="G312" s="27">
        <v>39862</v>
      </c>
      <c r="H312" s="5">
        <v>24989191</v>
      </c>
      <c r="I312" s="5"/>
      <c r="J312" s="1" t="e">
        <f>VLOOKUP(Tabla22[[#This Row],[Nombre]],Junio!B309:I401,8,FALSE)</f>
        <v>#N/A</v>
      </c>
    </row>
    <row r="313" spans="1:10" ht="31.5" customHeight="1" x14ac:dyDescent="0.2">
      <c r="A313" s="16">
        <v>310</v>
      </c>
      <c r="B313" s="17" t="s">
        <v>768</v>
      </c>
      <c r="C313" s="18" t="s">
        <v>702</v>
      </c>
      <c r="D313" s="21" t="str">
        <f>UPPER(Tabla22[[#This Row],[Columna1]])</f>
        <v>SUPERVISOR TÉCNICO DE CONTABILIDAD</v>
      </c>
      <c r="E313" s="17" t="s">
        <v>906</v>
      </c>
      <c r="F313" s="24" t="s">
        <v>698</v>
      </c>
      <c r="G313" s="28">
        <v>43227</v>
      </c>
      <c r="H313" s="18">
        <v>24989191</v>
      </c>
      <c r="I313" s="18"/>
      <c r="J313" s="1" t="e">
        <f>VLOOKUP(Tabla22[[#This Row],[Nombre]],Junio!B310:I402,8,FALSE)</f>
        <v>#N/A</v>
      </c>
    </row>
    <row r="314" spans="1:10" ht="31.5" customHeight="1" x14ac:dyDescent="0.2">
      <c r="A314" s="3">
        <v>311</v>
      </c>
      <c r="B314" s="4" t="s">
        <v>660</v>
      </c>
      <c r="C314" s="5" t="s">
        <v>702</v>
      </c>
      <c r="D314" s="22" t="str">
        <f>UPPER(Tabla22[[#This Row],[Columna1]])</f>
        <v>SUBDIRECTOR DE PROGRAMA</v>
      </c>
      <c r="E314" s="4" t="s">
        <v>907</v>
      </c>
      <c r="F314" s="23" t="s">
        <v>698</v>
      </c>
      <c r="G314" s="27">
        <v>43136</v>
      </c>
      <c r="H314" s="5">
        <v>24989191</v>
      </c>
      <c r="I314" s="5" t="s">
        <v>1539</v>
      </c>
      <c r="J314" s="1" t="str">
        <f>VLOOKUP(Tabla22[[#This Row],[Nombre]],Junio!B311:I403,8,FALSE)</f>
        <v>smazariegos@infom.gob.gt</v>
      </c>
    </row>
    <row r="315" spans="1:10" ht="31.5" customHeight="1" x14ac:dyDescent="0.2">
      <c r="A315" s="16">
        <v>312</v>
      </c>
      <c r="B315" s="17" t="s">
        <v>659</v>
      </c>
      <c r="C315" s="18" t="s">
        <v>702</v>
      </c>
      <c r="D315" s="21" t="str">
        <f>UPPER(Tabla22[[#This Row],[Columna1]])</f>
        <v>COORDINADOR FINANCIERO</v>
      </c>
      <c r="E315" s="17" t="s">
        <v>882</v>
      </c>
      <c r="F315" s="24" t="s">
        <v>698</v>
      </c>
      <c r="G315" s="28">
        <v>42802</v>
      </c>
      <c r="H315" s="18">
        <v>24989191</v>
      </c>
      <c r="I315" s="18" t="s">
        <v>1554</v>
      </c>
      <c r="J315" s="1" t="str">
        <f>VLOOKUP(Tabla22[[#This Row],[Nombre]],Junio!B312:I404,8,FALSE)</f>
        <v>wreyes@infom.gob.gt</v>
      </c>
    </row>
    <row r="316" spans="1:10" ht="31.5" customHeight="1" x14ac:dyDescent="0.2">
      <c r="A316" s="3">
        <v>313</v>
      </c>
      <c r="B316" s="4" t="s">
        <v>833</v>
      </c>
      <c r="C316" s="5" t="s">
        <v>702</v>
      </c>
      <c r="D316" s="22" t="str">
        <f>UPPER(Tabla22[[#This Row],[Columna1]])</f>
        <v>AUXILIAR DE BODEGA</v>
      </c>
      <c r="E316" s="4" t="s">
        <v>870</v>
      </c>
      <c r="F316" s="23" t="s">
        <v>698</v>
      </c>
      <c r="G316" s="27">
        <v>42646</v>
      </c>
      <c r="H316" s="5">
        <v>24989191</v>
      </c>
      <c r="I316" s="5"/>
      <c r="J316" s="1" t="e">
        <f>VLOOKUP(Tabla22[[#This Row],[Nombre]],Junio!B313:I405,8,FALSE)</f>
        <v>#N/A</v>
      </c>
    </row>
    <row r="317" spans="1:10" ht="31.5" customHeight="1" x14ac:dyDescent="0.2">
      <c r="A317" s="16">
        <v>314</v>
      </c>
      <c r="B317" s="17" t="s">
        <v>661</v>
      </c>
      <c r="C317" s="18" t="s">
        <v>702</v>
      </c>
      <c r="D317" s="21" t="str">
        <f>UPPER(Tabla22[[#This Row],[Columna1]])</f>
        <v>SUPERVISOR TÉCNICO DE COMPRAS</v>
      </c>
      <c r="E317" s="17" t="s">
        <v>883</v>
      </c>
      <c r="F317" s="24" t="s">
        <v>698</v>
      </c>
      <c r="G317" s="28">
        <v>43032</v>
      </c>
      <c r="H317" s="18">
        <v>24989191</v>
      </c>
      <c r="I317" s="18" t="s">
        <v>1548</v>
      </c>
      <c r="J317" s="1" t="str">
        <f>VLOOKUP(Tabla22[[#This Row],[Nombre]],Junio!B314:I406,8,FALSE)</f>
        <v>vperalta@infom.gob.gt</v>
      </c>
    </row>
    <row r="318" spans="1:10" ht="31.5" customHeight="1" x14ac:dyDescent="0.2">
      <c r="A318" s="3">
        <v>315</v>
      </c>
      <c r="B318" s="4" t="s">
        <v>861</v>
      </c>
      <c r="C318" s="5" t="s">
        <v>702</v>
      </c>
      <c r="D318" s="22" t="str">
        <f>UPPER(Tabla22[[#This Row],[Columna1]])</f>
        <v>DIRECTOR GENERAL DE UNEPAR</v>
      </c>
      <c r="E318" s="4" t="s">
        <v>884</v>
      </c>
      <c r="F318" s="23" t="s">
        <v>698</v>
      </c>
      <c r="G318" s="27">
        <v>43404</v>
      </c>
      <c r="H318" s="5">
        <v>24989191</v>
      </c>
      <c r="I318" s="5"/>
      <c r="J318" s="1" t="e">
        <f>VLOOKUP(Tabla22[[#This Row],[Nombre]],Junio!B315:I407,8,FALSE)</f>
        <v>#N/A</v>
      </c>
    </row>
    <row r="319" spans="1:10" ht="31.5" customHeight="1" x14ac:dyDescent="0.2">
      <c r="A319" s="16">
        <v>316</v>
      </c>
      <c r="B319" s="17" t="s">
        <v>662</v>
      </c>
      <c r="C319" s="18" t="s">
        <v>702</v>
      </c>
      <c r="D319" s="21" t="str">
        <f>UPPER(Tabla22[[#This Row],[Columna1]])</f>
        <v>SUPERVISOR DE PLANIFICACIÓN</v>
      </c>
      <c r="E319" s="17" t="s">
        <v>885</v>
      </c>
      <c r="F319" s="24" t="s">
        <v>698</v>
      </c>
      <c r="G319" s="28">
        <v>42828</v>
      </c>
      <c r="H319" s="18">
        <v>24989191</v>
      </c>
      <c r="I319" s="18" t="s">
        <v>1556</v>
      </c>
      <c r="J319" s="1" t="str">
        <f>VLOOKUP(Tabla22[[#This Row],[Nombre]],Junio!B316:I408,8,FALSE)</f>
        <v>irivera@infom.gob.gt</v>
      </c>
    </row>
    <row r="320" spans="1:10" ht="31.5" customHeight="1" x14ac:dyDescent="0.2">
      <c r="A320" s="3">
        <v>317</v>
      </c>
      <c r="B320" s="4" t="s">
        <v>841</v>
      </c>
      <c r="C320" s="5" t="s">
        <v>702</v>
      </c>
      <c r="D320" s="22" t="str">
        <f>UPPER(Tabla22[[#This Row],[Columna1]])</f>
        <v>SUPERVISOR LEGAL</v>
      </c>
      <c r="E320" s="4" t="s">
        <v>886</v>
      </c>
      <c r="F320" s="23" t="s">
        <v>698</v>
      </c>
      <c r="G320" s="27">
        <v>43361</v>
      </c>
      <c r="H320" s="5">
        <v>24989191</v>
      </c>
      <c r="I320" s="5" t="s">
        <v>1542</v>
      </c>
      <c r="J320" s="1" t="str">
        <f>VLOOKUP(Tabla22[[#This Row],[Nombre]],Junio!B317:I409,8,FALSE)</f>
        <v>lemorales@infom.gob.gt</v>
      </c>
    </row>
    <row r="321" spans="1:10" ht="31.5" customHeight="1" x14ac:dyDescent="0.2">
      <c r="A321" s="16">
        <v>318</v>
      </c>
      <c r="B321" s="17" t="s">
        <v>664</v>
      </c>
      <c r="C321" s="18" t="s">
        <v>702</v>
      </c>
      <c r="D321" s="21" t="str">
        <f>UPPER(Tabla22[[#This Row],[Columna1]])</f>
        <v>ASISTENTE DE DIRECCIÓN GENERAL</v>
      </c>
      <c r="E321" s="17" t="s">
        <v>887</v>
      </c>
      <c r="F321" s="24" t="s">
        <v>698</v>
      </c>
      <c r="G321" s="28">
        <v>43115</v>
      </c>
      <c r="H321" s="18">
        <v>24989191</v>
      </c>
      <c r="I321" s="18" t="s">
        <v>1550</v>
      </c>
      <c r="J321" s="1" t="str">
        <f>VLOOKUP(Tabla22[[#This Row],[Nombre]],Junio!B318:I410,8,FALSE)</f>
        <v>jportillo@infom.gob.gt</v>
      </c>
    </row>
    <row r="322" spans="1:10" ht="31.5" customHeight="1" x14ac:dyDescent="0.2">
      <c r="A322" s="3">
        <v>319</v>
      </c>
      <c r="B322" s="4" t="s">
        <v>665</v>
      </c>
      <c r="C322" s="5" t="s">
        <v>702</v>
      </c>
      <c r="D322" s="22" t="str">
        <f>UPPER(Tabla22[[#This Row],[Columna1]])</f>
        <v>SUPERVISOR EN PLANIFICACIÓN Y EJECUCIÓN DE PROYECT</v>
      </c>
      <c r="E322" s="4" t="s">
        <v>908</v>
      </c>
      <c r="F322" s="23" t="s">
        <v>698</v>
      </c>
      <c r="G322" s="27">
        <v>43132</v>
      </c>
      <c r="H322" s="5">
        <v>24989191</v>
      </c>
      <c r="I322" s="5"/>
      <c r="J322" s="1" t="e">
        <f>VLOOKUP(Tabla22[[#This Row],[Nombre]],Junio!B319:I411,8,FALSE)</f>
        <v>#N/A</v>
      </c>
    </row>
    <row r="323" spans="1:10" ht="31.5" customHeight="1" x14ac:dyDescent="0.2">
      <c r="A323" s="16">
        <v>320</v>
      </c>
      <c r="B323" s="17" t="s">
        <v>666</v>
      </c>
      <c r="C323" s="18" t="s">
        <v>702</v>
      </c>
      <c r="D323" s="21" t="str">
        <f>UPPER(Tabla22[[#This Row],[Columna1]])</f>
        <v>ANALISTA EN GESTIÓN DE COMPRAS</v>
      </c>
      <c r="E323" s="17" t="s">
        <v>909</v>
      </c>
      <c r="F323" s="24" t="s">
        <v>698</v>
      </c>
      <c r="G323" s="28">
        <v>43132</v>
      </c>
      <c r="H323" s="18">
        <v>24989191</v>
      </c>
      <c r="I323" s="18"/>
      <c r="J323" s="1" t="e">
        <f>VLOOKUP(Tabla22[[#This Row],[Nombre]],Junio!B320:I412,8,FALSE)</f>
        <v>#N/A</v>
      </c>
    </row>
    <row r="324" spans="1:10" ht="31.5" customHeight="1" x14ac:dyDescent="0.2">
      <c r="A324" s="3">
        <v>321</v>
      </c>
      <c r="B324" s="4" t="s">
        <v>667</v>
      </c>
      <c r="C324" s="5" t="s">
        <v>702</v>
      </c>
      <c r="D324" s="22" t="str">
        <f>UPPER(Tabla22[[#This Row],[Columna1]])</f>
        <v>SECRETARIA DE DIRECCIÓN GENERAL</v>
      </c>
      <c r="E324" s="4" t="s">
        <v>910</v>
      </c>
      <c r="F324" s="23" t="s">
        <v>698</v>
      </c>
      <c r="G324" s="27">
        <v>43160</v>
      </c>
      <c r="H324" s="5">
        <v>24989191</v>
      </c>
      <c r="I324" s="5"/>
      <c r="J324" s="1" t="e">
        <f>VLOOKUP(Tabla22[[#This Row],[Nombre]],Junio!B321:I413,8,FALSE)</f>
        <v>#N/A</v>
      </c>
    </row>
    <row r="325" spans="1:10" ht="31.5" customHeight="1" x14ac:dyDescent="0.2">
      <c r="A325" s="16">
        <v>322</v>
      </c>
      <c r="B325" s="17" t="s">
        <v>668</v>
      </c>
      <c r="C325" s="18" t="s">
        <v>702</v>
      </c>
      <c r="D325" s="21" t="str">
        <f>UPPER(Tabla22[[#This Row],[Columna1]])</f>
        <v>PILOTO DE DIRECCIÓN GENERAL</v>
      </c>
      <c r="E325" s="17" t="s">
        <v>911</v>
      </c>
      <c r="F325" s="24" t="s">
        <v>698</v>
      </c>
      <c r="G325" s="28">
        <v>43160</v>
      </c>
      <c r="H325" s="18">
        <v>24989191</v>
      </c>
      <c r="I325" s="18"/>
      <c r="J325" s="1">
        <f>VLOOKUP(Tabla22[[#This Row],[Nombre]],Junio!B322:I414,8,FALSE)</f>
        <v>0</v>
      </c>
    </row>
    <row r="326" spans="1:10" ht="31.5" customHeight="1" x14ac:dyDescent="0.2">
      <c r="A326" s="3">
        <v>323</v>
      </c>
      <c r="B326" s="4" t="s">
        <v>669</v>
      </c>
      <c r="C326" s="5" t="s">
        <v>702</v>
      </c>
      <c r="D326" s="22" t="str">
        <f>UPPER(Tabla22[[#This Row],[Columna1]])</f>
        <v>ENCARGADO DE BODEGA</v>
      </c>
      <c r="E326" s="4" t="s">
        <v>912</v>
      </c>
      <c r="F326" s="23" t="s">
        <v>698</v>
      </c>
      <c r="G326" s="27">
        <v>39295</v>
      </c>
      <c r="H326" s="5">
        <v>24989191</v>
      </c>
      <c r="I326" s="5"/>
      <c r="J326" s="1" t="e">
        <f>VLOOKUP(Tabla22[[#This Row],[Nombre]],Junio!B323:I415,8,FALSE)</f>
        <v>#N/A</v>
      </c>
    </row>
    <row r="327" spans="1:10" ht="31.5" customHeight="1" x14ac:dyDescent="0.2">
      <c r="A327" s="16">
        <v>324</v>
      </c>
      <c r="B327" s="17" t="s">
        <v>670</v>
      </c>
      <c r="C327" s="18" t="s">
        <v>702</v>
      </c>
      <c r="D327" s="21" t="str">
        <f>UPPER(Tabla22[[#This Row],[Columna1]])</f>
        <v>ENCARGADO DE INVENTARIOS</v>
      </c>
      <c r="E327" s="17" t="s">
        <v>913</v>
      </c>
      <c r="F327" s="24" t="s">
        <v>698</v>
      </c>
      <c r="G327" s="28">
        <v>39295</v>
      </c>
      <c r="H327" s="18">
        <v>24989191</v>
      </c>
      <c r="I327" s="18"/>
      <c r="J327" s="1" t="e">
        <f>VLOOKUP(Tabla22[[#This Row],[Nombre]],Junio!B324:I416,8,FALSE)</f>
        <v>#N/A</v>
      </c>
    </row>
    <row r="328" spans="1:10" ht="31.5" customHeight="1" x14ac:dyDescent="0.2">
      <c r="A328" s="3">
        <v>325</v>
      </c>
      <c r="B328" s="4" t="s">
        <v>671</v>
      </c>
      <c r="C328" s="5" t="s">
        <v>702</v>
      </c>
      <c r="D328" s="22" t="str">
        <f>UPPER(Tabla22[[#This Row],[Columna1]])</f>
        <v>AUXILIAR DE INVENTARIOS</v>
      </c>
      <c r="E328" s="4" t="s">
        <v>914</v>
      </c>
      <c r="F328" s="23" t="s">
        <v>698</v>
      </c>
      <c r="G328" s="27">
        <v>43132</v>
      </c>
      <c r="H328" s="5">
        <v>24989191</v>
      </c>
      <c r="I328" s="5"/>
      <c r="J328" s="1" t="e">
        <f>VLOOKUP(Tabla22[[#This Row],[Nombre]],Junio!B325:I417,8,FALSE)</f>
        <v>#N/A</v>
      </c>
    </row>
    <row r="329" spans="1:10" ht="31.5" customHeight="1" x14ac:dyDescent="0.2">
      <c r="A329" s="16">
        <v>326</v>
      </c>
      <c r="B329" s="17" t="s">
        <v>842</v>
      </c>
      <c r="C329" s="18" t="s">
        <v>702</v>
      </c>
      <c r="D329" s="21" t="str">
        <f>UPPER(Tabla22[[#This Row],[Columna1]])</f>
        <v>SUPERVISOR EN GESTIÓN SOCIO LEGAL</v>
      </c>
      <c r="E329" s="17" t="s">
        <v>888</v>
      </c>
      <c r="F329" s="24" t="s">
        <v>699</v>
      </c>
      <c r="G329" s="28">
        <v>43132</v>
      </c>
      <c r="H329" s="18">
        <v>24989191</v>
      </c>
      <c r="I329" s="18" t="s">
        <v>1558</v>
      </c>
      <c r="J329" s="1" t="str">
        <f>VLOOKUP(Tabla22[[#This Row],[Nombre]],Junio!B326:I418,8,FALSE)</f>
        <v>msincal@infom.gob.gt</v>
      </c>
    </row>
    <row r="330" spans="1:10" ht="31.5" customHeight="1" x14ac:dyDescent="0.2">
      <c r="A330" s="3">
        <v>327</v>
      </c>
      <c r="B330" s="4" t="s">
        <v>672</v>
      </c>
      <c r="C330" s="5" t="s">
        <v>702</v>
      </c>
      <c r="D330" s="22" t="str">
        <f>UPPER(Tabla22[[#This Row],[Columna1]])</f>
        <v>SUPERVISOR EN GESTIÓN SOCIO LEGAL</v>
      </c>
      <c r="E330" s="4" t="s">
        <v>888</v>
      </c>
      <c r="F330" s="23" t="s">
        <v>699</v>
      </c>
      <c r="G330" s="27">
        <v>43136</v>
      </c>
      <c r="H330" s="5">
        <v>24989191</v>
      </c>
      <c r="I330" s="5"/>
      <c r="J330" s="1" t="e">
        <f>VLOOKUP(Tabla22[[#This Row],[Nombre]],Junio!B327:I419,8,FALSE)</f>
        <v>#N/A</v>
      </c>
    </row>
    <row r="331" spans="1:10" ht="31.5" customHeight="1" x14ac:dyDescent="0.2">
      <c r="A331" s="16">
        <v>328</v>
      </c>
      <c r="B331" s="17" t="s">
        <v>862</v>
      </c>
      <c r="C331" s="18" t="s">
        <v>702</v>
      </c>
      <c r="D331" s="21" t="str">
        <f>UPPER(Tabla22[[#This Row],[Columna1]])</f>
        <v>SUPERVISOR EN GESTIÓN SOCIO LEGAL</v>
      </c>
      <c r="E331" s="17" t="s">
        <v>888</v>
      </c>
      <c r="F331" s="24" t="s">
        <v>699</v>
      </c>
      <c r="G331" s="28">
        <v>43375</v>
      </c>
      <c r="H331" s="18">
        <v>24989191</v>
      </c>
      <c r="I331" s="18"/>
      <c r="J331" s="1" t="e">
        <f>VLOOKUP(Tabla22[[#This Row],[Nombre]],Junio!B328:I420,8,FALSE)</f>
        <v>#N/A</v>
      </c>
    </row>
    <row r="332" spans="1:10" ht="31.5" customHeight="1" x14ac:dyDescent="0.2">
      <c r="A332" s="3">
        <v>329</v>
      </c>
      <c r="B332" s="4" t="s">
        <v>673</v>
      </c>
      <c r="C332" s="5" t="s">
        <v>702</v>
      </c>
      <c r="D332" s="22" t="str">
        <f>UPPER(Tabla22[[#This Row],[Columna1]])</f>
        <v>DIRECTOR EJECUTIVO DE PROGRAMA</v>
      </c>
      <c r="E332" s="4" t="s">
        <v>880</v>
      </c>
      <c r="F332" s="23" t="s">
        <v>700</v>
      </c>
      <c r="G332" s="27">
        <v>42604</v>
      </c>
      <c r="H332" s="5">
        <v>24989191</v>
      </c>
      <c r="I332" s="5" t="s">
        <v>1564</v>
      </c>
      <c r="J332" s="1" t="str">
        <f>VLOOKUP(Tabla22[[#This Row],[Nombre]],Junio!B329:I421,8,FALSE)</f>
        <v>cbolanos@infom.gob.gt</v>
      </c>
    </row>
    <row r="333" spans="1:10" ht="31.5" customHeight="1" x14ac:dyDescent="0.2">
      <c r="A333" s="16">
        <v>330</v>
      </c>
      <c r="B333" s="17" t="s">
        <v>674</v>
      </c>
      <c r="C333" s="18" t="s">
        <v>702</v>
      </c>
      <c r="D333" s="21" t="str">
        <f>UPPER(Tabla22[[#This Row],[Columna1]])</f>
        <v>PILOTO I</v>
      </c>
      <c r="E333" s="17" t="s">
        <v>889</v>
      </c>
      <c r="F333" s="24" t="s">
        <v>700</v>
      </c>
      <c r="G333" s="28">
        <v>42738</v>
      </c>
      <c r="H333" s="18">
        <v>24989191</v>
      </c>
      <c r="I333" s="18"/>
      <c r="J333" s="1">
        <f>VLOOKUP(Tabla22[[#This Row],[Nombre]],Junio!B330:I422,8,FALSE)</f>
        <v>0</v>
      </c>
    </row>
    <row r="334" spans="1:10" ht="31.5" customHeight="1" x14ac:dyDescent="0.2">
      <c r="A334" s="3">
        <v>331</v>
      </c>
      <c r="B334" s="4" t="s">
        <v>938</v>
      </c>
      <c r="C334" s="5" t="s">
        <v>702</v>
      </c>
      <c r="D334" s="22" t="str">
        <f>UPPER(Tabla22[[#This Row],[Columna1]])</f>
        <v>SUPERVISOR EN PROYECTOS DE AGUA POTABLE Y SANEAMIE</v>
      </c>
      <c r="E334" s="4" t="s">
        <v>890</v>
      </c>
      <c r="F334" s="23" t="s">
        <v>700</v>
      </c>
      <c r="G334" s="27">
        <v>43132</v>
      </c>
      <c r="H334" s="5">
        <v>24989191</v>
      </c>
      <c r="I334" s="5"/>
      <c r="J334" s="1" t="e">
        <f>VLOOKUP(Tabla22[[#This Row],[Nombre]],Junio!B331:I423,8,FALSE)</f>
        <v>#N/A</v>
      </c>
    </row>
    <row r="335" spans="1:10" ht="31.5" customHeight="1" x14ac:dyDescent="0.2">
      <c r="A335" s="16">
        <v>332</v>
      </c>
      <c r="B335" s="17" t="s">
        <v>939</v>
      </c>
      <c r="C335" s="18" t="s">
        <v>702</v>
      </c>
      <c r="D335" s="21" t="str">
        <f>UPPER(Tabla22[[#This Row],[Columna1]])</f>
        <v>SUPERVISOR EN PROYECTOS DE AGUA POTABLE Y SANEAMIE</v>
      </c>
      <c r="E335" s="17" t="s">
        <v>890</v>
      </c>
      <c r="F335" s="24" t="s">
        <v>700</v>
      </c>
      <c r="G335" s="28">
        <v>43474</v>
      </c>
      <c r="H335" s="18">
        <v>24989191</v>
      </c>
      <c r="I335" s="18"/>
      <c r="J335" s="1" t="e">
        <f>VLOOKUP(Tabla22[[#This Row],[Nombre]],Junio!B332:I424,8,FALSE)</f>
        <v>#N/A</v>
      </c>
    </row>
    <row r="336" spans="1:10" ht="31.5" customHeight="1" x14ac:dyDescent="0.2">
      <c r="A336" s="3">
        <v>333</v>
      </c>
      <c r="B336" s="4" t="s">
        <v>675</v>
      </c>
      <c r="C336" s="5" t="s">
        <v>702</v>
      </c>
      <c r="D336" s="22" t="str">
        <f>UPPER(Tabla22[[#This Row],[Columna1]])</f>
        <v>SUPERVISOR EN PROYECTOS DE AGUA POTABLE Y SANEAMIE</v>
      </c>
      <c r="E336" s="4" t="s">
        <v>890</v>
      </c>
      <c r="F336" s="23" t="s">
        <v>700</v>
      </c>
      <c r="G336" s="27">
        <v>43132</v>
      </c>
      <c r="H336" s="5">
        <v>24989191</v>
      </c>
      <c r="I336" s="5" t="s">
        <v>1561</v>
      </c>
      <c r="J336" s="1" t="str">
        <f>VLOOKUP(Tabla22[[#This Row],[Nombre]],Junio!B333:I425,8,FALSE)</f>
        <v>atoledo@infom.gob.gt</v>
      </c>
    </row>
    <row r="337" spans="1:10" ht="31.5" customHeight="1" x14ac:dyDescent="0.2">
      <c r="A337" s="16">
        <v>334</v>
      </c>
      <c r="B337" s="17" t="s">
        <v>676</v>
      </c>
      <c r="C337" s="18" t="s">
        <v>702</v>
      </c>
      <c r="D337" s="21" t="str">
        <f>UPPER(Tabla22[[#This Row],[Columna1]])</f>
        <v>ANALISTA EN GESTIÓN DE PROYECTOS</v>
      </c>
      <c r="E337" s="17" t="s">
        <v>891</v>
      </c>
      <c r="F337" s="24" t="s">
        <v>700</v>
      </c>
      <c r="G337" s="28">
        <v>43132</v>
      </c>
      <c r="H337" s="18">
        <v>24989191</v>
      </c>
      <c r="I337" s="18"/>
      <c r="J337" s="1">
        <f>VLOOKUP(Tabla22[[#This Row],[Nombre]],Junio!B334:I426,8,FALSE)</f>
        <v>0</v>
      </c>
    </row>
    <row r="338" spans="1:10" ht="31.5" customHeight="1" x14ac:dyDescent="0.2">
      <c r="A338" s="3">
        <v>335</v>
      </c>
      <c r="B338" s="4" t="s">
        <v>677</v>
      </c>
      <c r="C338" s="5" t="s">
        <v>702</v>
      </c>
      <c r="D338" s="22" t="str">
        <f>UPPER(Tabla22[[#This Row],[Columna1]])</f>
        <v>ESPECIALISTA EN TOPOGRAFÍA</v>
      </c>
      <c r="E338" s="4" t="s">
        <v>892</v>
      </c>
      <c r="F338" s="23" t="s">
        <v>700</v>
      </c>
      <c r="G338" s="27">
        <v>43132</v>
      </c>
      <c r="H338" s="5">
        <v>24989191</v>
      </c>
      <c r="I338" s="5"/>
      <c r="J338" s="1" t="e">
        <f>VLOOKUP(Tabla22[[#This Row],[Nombre]],Junio!B335:I427,8,FALSE)</f>
        <v>#N/A</v>
      </c>
    </row>
    <row r="339" spans="1:10" ht="31.5" customHeight="1" x14ac:dyDescent="0.2">
      <c r="A339" s="16">
        <v>336</v>
      </c>
      <c r="B339" s="17" t="s">
        <v>1132</v>
      </c>
      <c r="C339" s="18" t="s">
        <v>702</v>
      </c>
      <c r="D339" s="21" t="str">
        <f>UPPER(Tabla22[[#This Row],[Columna1]])</f>
        <v>AUXILIAR DE BODEGA</v>
      </c>
      <c r="E339" s="17" t="s">
        <v>870</v>
      </c>
      <c r="F339" s="24" t="s">
        <v>244</v>
      </c>
      <c r="G339" s="28">
        <v>39295</v>
      </c>
      <c r="H339" s="18">
        <v>24989191</v>
      </c>
      <c r="I339" s="18"/>
      <c r="J339" s="1" t="e">
        <f>VLOOKUP(Tabla22[[#This Row],[Nombre]],Junio!B336:I428,8,FALSE)</f>
        <v>#N/A</v>
      </c>
    </row>
    <row r="340" spans="1:10" ht="31.5" customHeight="1" x14ac:dyDescent="0.2">
      <c r="A340" s="3">
        <v>337</v>
      </c>
      <c r="B340" s="4" t="s">
        <v>681</v>
      </c>
      <c r="C340" s="5" t="s">
        <v>702</v>
      </c>
      <c r="D340" s="22" t="str">
        <f>UPPER(Tabla22[[#This Row],[Columna1]])</f>
        <v>AUXILIAR DE BODEGA</v>
      </c>
      <c r="E340" s="4" t="s">
        <v>870</v>
      </c>
      <c r="F340" s="23" t="s">
        <v>250</v>
      </c>
      <c r="G340" s="27">
        <v>39965</v>
      </c>
      <c r="H340" s="5">
        <v>24989191</v>
      </c>
      <c r="I340" s="5"/>
      <c r="J340" s="1" t="e">
        <f>VLOOKUP(Tabla22[[#This Row],[Nombre]],Junio!B337:I429,8,FALSE)</f>
        <v>#N/A</v>
      </c>
    </row>
    <row r="341" spans="1:10" ht="31.5" customHeight="1" x14ac:dyDescent="0.2">
      <c r="A341" s="16">
        <v>338</v>
      </c>
      <c r="B341" s="17" t="s">
        <v>682</v>
      </c>
      <c r="C341" s="18" t="s">
        <v>702</v>
      </c>
      <c r="D341" s="21" t="str">
        <f>UPPER(Tabla22[[#This Row],[Columna1]])</f>
        <v>AUXILIAR DE BODEGA</v>
      </c>
      <c r="E341" s="17" t="s">
        <v>870</v>
      </c>
      <c r="F341" s="24" t="s">
        <v>257</v>
      </c>
      <c r="G341" s="28">
        <v>42373</v>
      </c>
      <c r="H341" s="18">
        <v>24989191</v>
      </c>
      <c r="I341" s="18"/>
      <c r="J341" s="1" t="e">
        <f>VLOOKUP(Tabla22[[#This Row],[Nombre]],Junio!B338:I430,8,FALSE)</f>
        <v>#N/A</v>
      </c>
    </row>
    <row r="342" spans="1:10" ht="31.5" customHeight="1" x14ac:dyDescent="0.2">
      <c r="A342" s="3">
        <v>339</v>
      </c>
      <c r="B342" s="4" t="s">
        <v>683</v>
      </c>
      <c r="C342" s="5" t="s">
        <v>702</v>
      </c>
      <c r="D342" s="22" t="str">
        <f>UPPER(Tabla22[[#This Row],[Columna1]])</f>
        <v>AUXILIAR DE CONTABILIDAD</v>
      </c>
      <c r="E342" s="4" t="s">
        <v>868</v>
      </c>
      <c r="F342" s="23" t="s">
        <v>264</v>
      </c>
      <c r="G342" s="27">
        <v>39715</v>
      </c>
      <c r="H342" s="5">
        <v>24989191</v>
      </c>
      <c r="I342" s="5"/>
      <c r="J342" s="1" t="e">
        <f>VLOOKUP(Tabla22[[#This Row],[Nombre]],Junio!B339:I431,8,FALSE)</f>
        <v>#N/A</v>
      </c>
    </row>
    <row r="343" spans="1:10" ht="31.5" customHeight="1" x14ac:dyDescent="0.2">
      <c r="A343" s="16">
        <v>340</v>
      </c>
      <c r="B343" s="17" t="s">
        <v>684</v>
      </c>
      <c r="C343" s="18" t="s">
        <v>702</v>
      </c>
      <c r="D343" s="21" t="str">
        <f>UPPER(Tabla22[[#This Row],[Columna1]])</f>
        <v>AUXILIAR DE BODEGA</v>
      </c>
      <c r="E343" s="17" t="s">
        <v>870</v>
      </c>
      <c r="F343" s="24" t="s">
        <v>274</v>
      </c>
      <c r="G343" s="28">
        <v>41463</v>
      </c>
      <c r="H343" s="18">
        <v>24989191</v>
      </c>
      <c r="I343" s="18"/>
      <c r="J343" s="1" t="e">
        <f>VLOOKUP(Tabla22[[#This Row],[Nombre]],Junio!B340:I432,8,FALSE)</f>
        <v>#N/A</v>
      </c>
    </row>
    <row r="344" spans="1:10" ht="31.5" customHeight="1" x14ac:dyDescent="0.2">
      <c r="A344" s="3">
        <v>341</v>
      </c>
      <c r="B344" s="4" t="s">
        <v>685</v>
      </c>
      <c r="C344" s="5" t="s">
        <v>702</v>
      </c>
      <c r="D344" s="22" t="str">
        <f>UPPER(Tabla22[[#This Row],[Columna1]])</f>
        <v>AUXILIAR DE BODEGA</v>
      </c>
      <c r="E344" s="4" t="s">
        <v>870</v>
      </c>
      <c r="F344" s="23" t="s">
        <v>291</v>
      </c>
      <c r="G344" s="27">
        <v>42653</v>
      </c>
      <c r="H344" s="5">
        <v>24989191</v>
      </c>
      <c r="I344" s="5"/>
      <c r="J344" s="1" t="e">
        <f>VLOOKUP(Tabla22[[#This Row],[Nombre]],Junio!B341:I433,8,FALSE)</f>
        <v>#N/A</v>
      </c>
    </row>
    <row r="345" spans="1:10" ht="31.5" customHeight="1" x14ac:dyDescent="0.2">
      <c r="A345" s="16">
        <v>342</v>
      </c>
      <c r="B345" s="17" t="s">
        <v>686</v>
      </c>
      <c r="C345" s="18" t="s">
        <v>702</v>
      </c>
      <c r="D345" s="21" t="str">
        <f>UPPER(Tabla22[[#This Row],[Columna1]])</f>
        <v>AUXILIAR DE BODEGA</v>
      </c>
      <c r="E345" s="17" t="s">
        <v>870</v>
      </c>
      <c r="F345" s="24" t="s">
        <v>310</v>
      </c>
      <c r="G345" s="28">
        <v>41730</v>
      </c>
      <c r="H345" s="18">
        <v>24989191</v>
      </c>
      <c r="I345" s="18"/>
      <c r="J345" s="1" t="e">
        <f>VLOOKUP(Tabla22[[#This Row],[Nombre]],Junio!B342:I434,8,FALSE)</f>
        <v>#N/A</v>
      </c>
    </row>
    <row r="346" spans="1:10" ht="31.5" customHeight="1" x14ac:dyDescent="0.2">
      <c r="A346" s="3">
        <v>343</v>
      </c>
      <c r="B346" s="4" t="s">
        <v>663</v>
      </c>
      <c r="C346" s="5" t="s">
        <v>702</v>
      </c>
      <c r="D346" s="22" t="str">
        <f>UPPER(Tabla22[[#This Row],[Columna1]])</f>
        <v>SECRETARIA DE JUNTA DIRECTIVA</v>
      </c>
      <c r="E346" s="4" t="s">
        <v>893</v>
      </c>
      <c r="F346" s="23" t="s">
        <v>698</v>
      </c>
      <c r="G346" s="27">
        <v>42828</v>
      </c>
      <c r="H346" s="5" t="s">
        <v>964</v>
      </c>
      <c r="I346" s="5"/>
      <c r="J346" s="1" t="e">
        <f>VLOOKUP(Tabla22[[#This Row],[Nombre]],Junio!B343:I435,8,FALSE)</f>
        <v>#N/A</v>
      </c>
    </row>
    <row r="347" spans="1:10" ht="31.5" customHeight="1" x14ac:dyDescent="0.2">
      <c r="A347" s="16">
        <v>344</v>
      </c>
      <c r="B347" s="17" t="s">
        <v>687</v>
      </c>
      <c r="C347" s="18" t="s">
        <v>702</v>
      </c>
      <c r="D347" s="21" t="str">
        <f>UPPER(Tabla22[[#This Row],[Columna1]])</f>
        <v>CONSERJE I</v>
      </c>
      <c r="E347" s="17" t="s">
        <v>894</v>
      </c>
      <c r="F347" s="24" t="s">
        <v>698</v>
      </c>
      <c r="G347" s="28">
        <v>42278</v>
      </c>
      <c r="H347" s="18" t="s">
        <v>964</v>
      </c>
      <c r="I347" s="18"/>
      <c r="J347" s="1" t="e">
        <f>VLOOKUP(Tabla22[[#This Row],[Nombre]],Junio!B344:I436,8,FALSE)</f>
        <v>#N/A</v>
      </c>
    </row>
    <row r="348" spans="1:10" ht="31.5" customHeight="1" x14ac:dyDescent="0.2">
      <c r="A348" s="3">
        <v>345</v>
      </c>
      <c r="B348" s="4" t="s">
        <v>689</v>
      </c>
      <c r="C348" s="5" t="s">
        <v>702</v>
      </c>
      <c r="D348" s="22" t="str">
        <f>UPPER(Tabla22[[#This Row],[Columna1]])</f>
        <v>ESPECIALISTA  FINANCIERO</v>
      </c>
      <c r="E348" s="4" t="s">
        <v>895</v>
      </c>
      <c r="F348" s="23" t="s">
        <v>1133</v>
      </c>
      <c r="G348" s="27">
        <v>42646</v>
      </c>
      <c r="H348" s="5" t="s">
        <v>964</v>
      </c>
      <c r="I348" s="5"/>
      <c r="J348" s="1" t="e">
        <f>VLOOKUP(Tabla22[[#This Row],[Nombre]],Junio!B345:I437,8,FALSE)</f>
        <v>#N/A</v>
      </c>
    </row>
    <row r="349" spans="1:10" ht="31.5" customHeight="1" x14ac:dyDescent="0.2">
      <c r="A349" s="16">
        <v>346</v>
      </c>
      <c r="B349" s="17" t="s">
        <v>690</v>
      </c>
      <c r="C349" s="18" t="s">
        <v>702</v>
      </c>
      <c r="D349" s="21" t="str">
        <f>UPPER(Tabla22[[#This Row],[Columna1]])</f>
        <v>ESPECIALISTA EN ADQUISICIONES</v>
      </c>
      <c r="E349" s="17" t="s">
        <v>896</v>
      </c>
      <c r="F349" s="24" t="s">
        <v>1133</v>
      </c>
      <c r="G349" s="28">
        <v>42698</v>
      </c>
      <c r="H349" s="18" t="s">
        <v>964</v>
      </c>
      <c r="I349" s="18"/>
      <c r="J349" s="1" t="e">
        <f>VLOOKUP(Tabla22[[#This Row],[Nombre]],Junio!B346:I438,8,FALSE)</f>
        <v>#N/A</v>
      </c>
    </row>
    <row r="350" spans="1:10" ht="31.5" customHeight="1" x14ac:dyDescent="0.2">
      <c r="A350" s="3">
        <v>347</v>
      </c>
      <c r="B350" s="4" t="s">
        <v>691</v>
      </c>
      <c r="C350" s="5" t="s">
        <v>702</v>
      </c>
      <c r="D350" s="22" t="str">
        <f>UPPER(Tabla22[[#This Row],[Columna1]])</f>
        <v>ESP.EN GESTION SOCIAL Y FORTA. MUNI</v>
      </c>
      <c r="E350" s="4" t="s">
        <v>897</v>
      </c>
      <c r="F350" s="23" t="s">
        <v>1133</v>
      </c>
      <c r="G350" s="27">
        <v>42738</v>
      </c>
      <c r="H350" s="5" t="s">
        <v>964</v>
      </c>
      <c r="I350" s="5"/>
      <c r="J350" s="1" t="e">
        <f>VLOOKUP(Tabla22[[#This Row],[Nombre]],Junio!B347:I439,8,FALSE)</f>
        <v>#N/A</v>
      </c>
    </row>
    <row r="351" spans="1:10" ht="31.5" customHeight="1" x14ac:dyDescent="0.2">
      <c r="A351" s="16">
        <v>348</v>
      </c>
      <c r="B351" s="17" t="s">
        <v>843</v>
      </c>
      <c r="C351" s="18" t="s">
        <v>702</v>
      </c>
      <c r="D351" s="21" t="str">
        <f>UPPER(Tabla22[[#This Row],[Columna1]])</f>
        <v>ESPECIALISTA EN INFRAESTRUCTURA</v>
      </c>
      <c r="E351" s="17" t="s">
        <v>898</v>
      </c>
      <c r="F351" s="24" t="s">
        <v>1133</v>
      </c>
      <c r="G351" s="28">
        <v>43349</v>
      </c>
      <c r="H351" s="18" t="s">
        <v>964</v>
      </c>
      <c r="I351" s="18"/>
      <c r="J351" s="1" t="e">
        <f>VLOOKUP(Tabla22[[#This Row],[Nombre]],Junio!B348:I440,8,FALSE)</f>
        <v>#N/A</v>
      </c>
    </row>
    <row r="352" spans="1:10" ht="31.5" customHeight="1" x14ac:dyDescent="0.2">
      <c r="A352" s="3">
        <v>349</v>
      </c>
      <c r="B352" s="4" t="s">
        <v>692</v>
      </c>
      <c r="C352" s="5" t="s">
        <v>702</v>
      </c>
      <c r="D352" s="22" t="str">
        <f>UPPER(Tabla22[[#This Row],[Columna1]])</f>
        <v>ENCARGADO DE PROGRAMACION PRESUPUESTARIA</v>
      </c>
      <c r="E352" s="4" t="s">
        <v>899</v>
      </c>
      <c r="F352" s="23" t="s">
        <v>1133</v>
      </c>
      <c r="G352" s="27">
        <v>42919</v>
      </c>
      <c r="H352" s="5" t="s">
        <v>964</v>
      </c>
      <c r="I352" s="5"/>
      <c r="J352" s="1" t="e">
        <f>VLOOKUP(Tabla22[[#This Row],[Nombre]],Junio!B349:I441,8,FALSE)</f>
        <v>#N/A</v>
      </c>
    </row>
    <row r="353" spans="1:10" ht="31.5" customHeight="1" x14ac:dyDescent="0.2">
      <c r="A353" s="16">
        <v>350</v>
      </c>
      <c r="B353" s="17" t="s">
        <v>693</v>
      </c>
      <c r="C353" s="18" t="s">
        <v>702</v>
      </c>
      <c r="D353" s="21" t="str">
        <f>UPPER(Tabla22[[#This Row],[Columna1]])</f>
        <v>ENCARGADO DE CONTABILIDAD (EJECUCIÓN PRESUPUESTARI</v>
      </c>
      <c r="E353" s="17" t="s">
        <v>900</v>
      </c>
      <c r="F353" s="24" t="s">
        <v>1133</v>
      </c>
      <c r="G353" s="28">
        <v>42919</v>
      </c>
      <c r="H353" s="18" t="s">
        <v>964</v>
      </c>
      <c r="I353" s="18"/>
      <c r="J353" s="1" t="e">
        <f>VLOOKUP(Tabla22[[#This Row],[Nombre]],Junio!B350:I442,8,FALSE)</f>
        <v>#N/A</v>
      </c>
    </row>
    <row r="354" spans="1:10" ht="31.5" customHeight="1" x14ac:dyDescent="0.2">
      <c r="A354" s="3">
        <v>351</v>
      </c>
      <c r="B354" s="4" t="s">
        <v>923</v>
      </c>
      <c r="C354" s="5" t="s">
        <v>702</v>
      </c>
      <c r="D354" s="22" t="str">
        <f>UPPER(Tabla22[[#This Row],[Columna1]])</f>
        <v>ENCARGADO DE ALMACEN E INVENTARIO</v>
      </c>
      <c r="E354" s="4" t="s">
        <v>926</v>
      </c>
      <c r="F354" s="23" t="s">
        <v>1133</v>
      </c>
      <c r="G354" s="27">
        <v>43437</v>
      </c>
      <c r="H354" s="5" t="s">
        <v>964</v>
      </c>
      <c r="I354" s="5"/>
      <c r="J354" s="1" t="str">
        <f>VLOOKUP(Tabla22[[#This Row],[Nombre]],Junio!B351:I443,8,FALSE)</f>
        <v>jsosa@infom.gob.gt</v>
      </c>
    </row>
    <row r="355" spans="1:10" ht="31.5" customHeight="1" x14ac:dyDescent="0.2">
      <c r="A355" s="16">
        <v>352</v>
      </c>
      <c r="B355" s="17" t="s">
        <v>694</v>
      </c>
      <c r="C355" s="18" t="s">
        <v>702</v>
      </c>
      <c r="D355" s="21" t="str">
        <f>UPPER(Tabla22[[#This Row],[Columna1]])</f>
        <v>ENCARGADO DE TESORERIA</v>
      </c>
      <c r="E355" s="17" t="s">
        <v>901</v>
      </c>
      <c r="F355" s="24" t="s">
        <v>1133</v>
      </c>
      <c r="G355" s="28">
        <v>42919</v>
      </c>
      <c r="H355" s="18" t="s">
        <v>964</v>
      </c>
      <c r="I355" s="18"/>
      <c r="J355" s="1" t="e">
        <f>VLOOKUP(Tabla22[[#This Row],[Nombre]],Junio!B352:I444,8,FALSE)</f>
        <v>#N/A</v>
      </c>
    </row>
    <row r="356" spans="1:10" ht="31.5" customHeight="1" x14ac:dyDescent="0.2">
      <c r="A356" s="3">
        <v>353</v>
      </c>
      <c r="B356" s="4" t="s">
        <v>834</v>
      </c>
      <c r="C356" s="5" t="s">
        <v>702</v>
      </c>
      <c r="D356" s="22" t="str">
        <f>UPPER(Tabla22[[#This Row],[Columna1]])</f>
        <v>ENCARGADO LEGAL</v>
      </c>
      <c r="E356" s="4" t="s">
        <v>902</v>
      </c>
      <c r="F356" s="23" t="s">
        <v>1133</v>
      </c>
      <c r="G356" s="27">
        <v>43304</v>
      </c>
      <c r="H356" s="5" t="s">
        <v>964</v>
      </c>
      <c r="I356" s="5"/>
      <c r="J356" s="1" t="e">
        <f>VLOOKUP(Tabla22[[#This Row],[Nombre]],Junio!B353:I445,8,FALSE)</f>
        <v>#N/A</v>
      </c>
    </row>
    <row r="357" spans="1:10" ht="31.5" customHeight="1" x14ac:dyDescent="0.2">
      <c r="A357" s="16">
        <v>354</v>
      </c>
      <c r="B357" s="17" t="s">
        <v>835</v>
      </c>
      <c r="C357" s="18" t="s">
        <v>702</v>
      </c>
      <c r="D357" s="21" t="str">
        <f>UPPER(Tabla22[[#This Row],[Columna1]])</f>
        <v>INGENIERO I</v>
      </c>
      <c r="E357" s="17" t="s">
        <v>903</v>
      </c>
      <c r="F357" s="24" t="s">
        <v>836</v>
      </c>
      <c r="G357" s="28">
        <v>43315</v>
      </c>
      <c r="H357" s="18">
        <v>24989191</v>
      </c>
      <c r="I357" s="18"/>
      <c r="J357" s="1" t="e">
        <f>VLOOKUP(Tabla22[[#This Row],[Nombre]],Junio!B354:I446,8,FALSE)</f>
        <v>#N/A</v>
      </c>
    </row>
    <row r="358" spans="1:10" ht="31.5" customHeight="1" x14ac:dyDescent="0.2">
      <c r="A358" s="3">
        <v>355</v>
      </c>
      <c r="B358" s="4" t="s">
        <v>678</v>
      </c>
      <c r="C358" s="5" t="s">
        <v>702</v>
      </c>
      <c r="D358" s="22" t="str">
        <f>UPPER(Tabla22[[#This Row],[Columna1]])</f>
        <v>AUXILIAR EN GESTIÓN DE PROYECTOS</v>
      </c>
      <c r="E358" s="4" t="s">
        <v>915</v>
      </c>
      <c r="F358" s="23" t="s">
        <v>836</v>
      </c>
      <c r="G358" s="27">
        <v>43132</v>
      </c>
      <c r="H358" s="5">
        <v>24989191</v>
      </c>
      <c r="I358" s="5"/>
      <c r="J358" s="1" t="e">
        <f>VLOOKUP(Tabla22[[#This Row],[Nombre]],Junio!B355:I447,8,FALSE)</f>
        <v>#N/A</v>
      </c>
    </row>
    <row r="359" spans="1:10" ht="31.5" customHeight="1" x14ac:dyDescent="0.2">
      <c r="A359" s="16">
        <v>356</v>
      </c>
      <c r="B359" s="17" t="s">
        <v>679</v>
      </c>
      <c r="C359" s="18" t="s">
        <v>702</v>
      </c>
      <c r="D359" s="21" t="str">
        <f>UPPER(Tabla22[[#This Row],[Columna1]])</f>
        <v>SUPERVISOR DE OBRAS EN PROCESO</v>
      </c>
      <c r="E359" s="17" t="s">
        <v>916</v>
      </c>
      <c r="F359" s="24" t="s">
        <v>836</v>
      </c>
      <c r="G359" s="28">
        <v>42948</v>
      </c>
      <c r="H359" s="18">
        <v>24989191</v>
      </c>
      <c r="I359" s="18"/>
      <c r="J359" s="1" t="e">
        <f>VLOOKUP(Tabla22[[#This Row],[Nombre]],Junio!B356:I448,8,FALSE)</f>
        <v>#N/A</v>
      </c>
    </row>
    <row r="360" spans="1:10" ht="31.5" customHeight="1" x14ac:dyDescent="0.2">
      <c r="A360" s="3">
        <v>357</v>
      </c>
      <c r="B360" s="4" t="s">
        <v>680</v>
      </c>
      <c r="C360" s="5" t="s">
        <v>702</v>
      </c>
      <c r="D360" s="22" t="str">
        <f>UPPER(Tabla22[[#This Row],[Columna1]])</f>
        <v>SUPERVISOR EN ADMINISTRACIÓN Y OPERACIÓN  DE PROYE</v>
      </c>
      <c r="E360" s="4" t="s">
        <v>917</v>
      </c>
      <c r="F360" s="23" t="s">
        <v>836</v>
      </c>
      <c r="G360" s="27">
        <v>43132</v>
      </c>
      <c r="H360" s="5">
        <v>24989191</v>
      </c>
      <c r="I360" s="5"/>
      <c r="J360" s="1" t="e">
        <f>VLOOKUP(Tabla22[[#This Row],[Nombre]],Junio!B357:I449,8,FALSE)</f>
        <v>#N/A</v>
      </c>
    </row>
    <row r="361" spans="1:10" ht="31.5" customHeight="1" x14ac:dyDescent="0.2">
      <c r="A361" s="16">
        <v>358</v>
      </c>
      <c r="B361" s="17" t="s">
        <v>703</v>
      </c>
      <c r="C361" s="18" t="s">
        <v>730</v>
      </c>
      <c r="D361" s="21" t="s">
        <v>953</v>
      </c>
      <c r="E361" s="17" t="s">
        <v>952</v>
      </c>
      <c r="F361" s="24" t="s">
        <v>3</v>
      </c>
      <c r="G361" s="28">
        <v>43482</v>
      </c>
      <c r="H361" s="18" t="s">
        <v>964</v>
      </c>
      <c r="I361" s="18"/>
      <c r="J361" s="1" t="e">
        <f>VLOOKUP(Tabla22[[#This Row],[Nombre]],Junio!B358:I450,8,FALSE)</f>
        <v>#N/A</v>
      </c>
    </row>
    <row r="362" spans="1:10" ht="31.5" customHeight="1" x14ac:dyDescent="0.2">
      <c r="A362" s="3">
        <v>359</v>
      </c>
      <c r="B362" s="4" t="s">
        <v>927</v>
      </c>
      <c r="C362" s="5" t="s">
        <v>730</v>
      </c>
      <c r="D362" s="22" t="s">
        <v>731</v>
      </c>
      <c r="E362" s="4" t="s">
        <v>731</v>
      </c>
      <c r="F362" s="23" t="s">
        <v>216</v>
      </c>
      <c r="G362" s="27">
        <v>43482</v>
      </c>
      <c r="H362" s="5" t="s">
        <v>964</v>
      </c>
      <c r="I362" s="5"/>
      <c r="J362" s="1" t="e">
        <f>VLOOKUP(Tabla22[[#This Row],[Nombre]],Junio!B359:I451,8,FALSE)</f>
        <v>#N/A</v>
      </c>
    </row>
    <row r="363" spans="1:10" ht="31.5" customHeight="1" x14ac:dyDescent="0.2">
      <c r="A363" s="16">
        <v>360</v>
      </c>
      <c r="B363" s="17" t="s">
        <v>760</v>
      </c>
      <c r="C363" s="18" t="s">
        <v>730</v>
      </c>
      <c r="D363" s="21" t="s">
        <v>731</v>
      </c>
      <c r="E363" s="17" t="s">
        <v>953</v>
      </c>
      <c r="F363" s="24" t="s">
        <v>10</v>
      </c>
      <c r="G363" s="28">
        <v>43482</v>
      </c>
      <c r="H363" s="18" t="s">
        <v>964</v>
      </c>
      <c r="I363" s="18"/>
      <c r="J363" s="1">
        <f>VLOOKUP(Tabla22[[#This Row],[Nombre]],Junio!B360:I452,8,FALSE)</f>
        <v>0</v>
      </c>
    </row>
    <row r="364" spans="1:10" ht="31.5" customHeight="1" x14ac:dyDescent="0.2">
      <c r="A364" s="3">
        <v>361</v>
      </c>
      <c r="B364" s="4" t="s">
        <v>710</v>
      </c>
      <c r="C364" s="5" t="s">
        <v>730</v>
      </c>
      <c r="D364" s="22" t="s">
        <v>732</v>
      </c>
      <c r="E364" s="4" t="s">
        <v>732</v>
      </c>
      <c r="F364" s="23" t="s">
        <v>0</v>
      </c>
      <c r="G364" s="27">
        <v>43482</v>
      </c>
      <c r="H364" s="5" t="s">
        <v>964</v>
      </c>
      <c r="I364" s="5"/>
      <c r="J364" s="1">
        <f>VLOOKUP(Tabla22[[#This Row],[Nombre]],Junio!B361:I453,8,FALSE)</f>
        <v>0</v>
      </c>
    </row>
    <row r="365" spans="1:10" ht="31.5" customHeight="1" x14ac:dyDescent="0.2">
      <c r="A365" s="16">
        <v>362</v>
      </c>
      <c r="B365" s="17" t="s">
        <v>707</v>
      </c>
      <c r="C365" s="18" t="s">
        <v>730</v>
      </c>
      <c r="D365" s="21" t="s">
        <v>741</v>
      </c>
      <c r="E365" s="17" t="s">
        <v>741</v>
      </c>
      <c r="F365" s="24" t="s">
        <v>771</v>
      </c>
      <c r="G365" s="28">
        <v>43483</v>
      </c>
      <c r="H365" s="18" t="s">
        <v>964</v>
      </c>
      <c r="I365" s="18"/>
      <c r="J365" s="1">
        <f>VLOOKUP(Tabla22[[#This Row],[Nombre]],Junio!B362:I454,8,FALSE)</f>
        <v>0</v>
      </c>
    </row>
    <row r="366" spans="1:10" ht="31.5" customHeight="1" x14ac:dyDescent="0.2">
      <c r="A366" s="3">
        <v>363</v>
      </c>
      <c r="B366" s="4" t="s">
        <v>706</v>
      </c>
      <c r="C366" s="5" t="s">
        <v>730</v>
      </c>
      <c r="D366" s="22" t="s">
        <v>733</v>
      </c>
      <c r="E366" s="4" t="s">
        <v>954</v>
      </c>
      <c r="F366" s="23" t="s">
        <v>771</v>
      </c>
      <c r="G366" s="27">
        <v>43483</v>
      </c>
      <c r="H366" s="5" t="s">
        <v>964</v>
      </c>
      <c r="I366" s="5"/>
      <c r="J366" s="1">
        <f>VLOOKUP(Tabla22[[#This Row],[Nombre]],Junio!B363:I455,8,FALSE)</f>
        <v>0</v>
      </c>
    </row>
    <row r="367" spans="1:10" ht="31.5" customHeight="1" x14ac:dyDescent="0.2">
      <c r="A367" s="16">
        <v>364</v>
      </c>
      <c r="B367" s="17" t="s">
        <v>712</v>
      </c>
      <c r="C367" s="18" t="s">
        <v>730</v>
      </c>
      <c r="D367" s="21" t="s">
        <v>731</v>
      </c>
      <c r="E367" s="17" t="s">
        <v>732</v>
      </c>
      <c r="F367" s="24" t="s">
        <v>112</v>
      </c>
      <c r="G367" s="28">
        <v>43483</v>
      </c>
      <c r="H367" s="18" t="s">
        <v>964</v>
      </c>
      <c r="I367" s="18"/>
      <c r="J367" s="1">
        <f>VLOOKUP(Tabla22[[#This Row],[Nombre]],Junio!B364:I456,8,FALSE)</f>
        <v>0</v>
      </c>
    </row>
    <row r="368" spans="1:10" ht="31.5" customHeight="1" x14ac:dyDescent="0.2">
      <c r="A368" s="3">
        <v>365</v>
      </c>
      <c r="B368" s="4" t="s">
        <v>714</v>
      </c>
      <c r="C368" s="5" t="s">
        <v>730</v>
      </c>
      <c r="D368" s="22" t="s">
        <v>731</v>
      </c>
      <c r="E368" s="4" t="s">
        <v>738</v>
      </c>
      <c r="F368" s="23" t="s">
        <v>48</v>
      </c>
      <c r="G368" s="27">
        <v>43483</v>
      </c>
      <c r="H368" s="5" t="s">
        <v>964</v>
      </c>
      <c r="I368" s="5"/>
      <c r="J368" s="1">
        <f>VLOOKUP(Tabla22[[#This Row],[Nombre]],Junio!B365:I457,8,FALSE)</f>
        <v>0</v>
      </c>
    </row>
    <row r="369" spans="1:10" ht="31.5" customHeight="1" x14ac:dyDescent="0.2">
      <c r="A369" s="16">
        <v>366</v>
      </c>
      <c r="B369" s="17" t="s">
        <v>951</v>
      </c>
      <c r="C369" s="18" t="s">
        <v>730</v>
      </c>
      <c r="D369" s="21" t="s">
        <v>953</v>
      </c>
      <c r="E369" s="17" t="s">
        <v>955</v>
      </c>
      <c r="F369" s="24" t="s">
        <v>3</v>
      </c>
      <c r="G369" s="28">
        <v>43483</v>
      </c>
      <c r="H369" s="18" t="s">
        <v>964</v>
      </c>
      <c r="I369" s="18"/>
      <c r="J369" s="1" t="e">
        <f>VLOOKUP(Tabla22[[#This Row],[Nombre]],Junio!B366:I458,8,FALSE)</f>
        <v>#N/A</v>
      </c>
    </row>
    <row r="370" spans="1:10" ht="31.5" customHeight="1" x14ac:dyDescent="0.2">
      <c r="A370" s="3">
        <v>367</v>
      </c>
      <c r="B370" s="4" t="s">
        <v>708</v>
      </c>
      <c r="C370" s="5" t="s">
        <v>730</v>
      </c>
      <c r="D370" s="22" t="s">
        <v>734</v>
      </c>
      <c r="E370" s="4" t="s">
        <v>741</v>
      </c>
      <c r="F370" s="23" t="s">
        <v>3</v>
      </c>
      <c r="G370" s="27">
        <v>43483</v>
      </c>
      <c r="H370" s="5" t="s">
        <v>964</v>
      </c>
      <c r="I370" s="5"/>
      <c r="J370" s="1">
        <f>VLOOKUP(Tabla22[[#This Row],[Nombre]],Junio!B367:I459,8,FALSE)</f>
        <v>0</v>
      </c>
    </row>
    <row r="371" spans="1:10" ht="31.5" customHeight="1" x14ac:dyDescent="0.2">
      <c r="A371" s="16">
        <v>368</v>
      </c>
      <c r="B371" s="17" t="s">
        <v>709</v>
      </c>
      <c r="C371" s="18" t="s">
        <v>730</v>
      </c>
      <c r="D371" s="21" t="s">
        <v>731</v>
      </c>
      <c r="E371" s="17" t="s">
        <v>734</v>
      </c>
      <c r="F371" s="24" t="s">
        <v>160</v>
      </c>
      <c r="G371" s="28">
        <v>43483</v>
      </c>
      <c r="H371" s="18" t="s">
        <v>964</v>
      </c>
      <c r="I371" s="18"/>
      <c r="J371" s="1">
        <f>VLOOKUP(Tabla22[[#This Row],[Nombre]],Junio!B368:I460,8,FALSE)</f>
        <v>0</v>
      </c>
    </row>
    <row r="372" spans="1:10" ht="31.5" customHeight="1" x14ac:dyDescent="0.2">
      <c r="A372" s="3">
        <v>369</v>
      </c>
      <c r="B372" s="4" t="s">
        <v>704</v>
      </c>
      <c r="C372" s="5" t="s">
        <v>730</v>
      </c>
      <c r="D372" s="22" t="s">
        <v>952</v>
      </c>
      <c r="E372" s="4" t="s">
        <v>956</v>
      </c>
      <c r="F372" s="23" t="s">
        <v>160</v>
      </c>
      <c r="G372" s="27">
        <v>43483</v>
      </c>
      <c r="H372" s="5" t="s">
        <v>964</v>
      </c>
      <c r="I372" s="5"/>
      <c r="J372" s="1" t="e">
        <f>VLOOKUP(Tabla22[[#This Row],[Nombre]],Junio!B369:I461,8,FALSE)</f>
        <v>#N/A</v>
      </c>
    </row>
    <row r="373" spans="1:10" ht="31.5" customHeight="1" x14ac:dyDescent="0.2">
      <c r="A373" s="16">
        <v>370</v>
      </c>
      <c r="B373" s="17" t="s">
        <v>705</v>
      </c>
      <c r="C373" s="18" t="s">
        <v>730</v>
      </c>
      <c r="D373" s="21" t="s">
        <v>732</v>
      </c>
      <c r="E373" s="17" t="s">
        <v>957</v>
      </c>
      <c r="F373" s="24" t="s">
        <v>160</v>
      </c>
      <c r="G373" s="28">
        <v>43483</v>
      </c>
      <c r="H373" s="18" t="s">
        <v>964</v>
      </c>
      <c r="I373" s="18"/>
      <c r="J373" s="1">
        <f>VLOOKUP(Tabla22[[#This Row],[Nombre]],Junio!B370:I462,8,FALSE)</f>
        <v>0</v>
      </c>
    </row>
    <row r="374" spans="1:10" ht="31.5" customHeight="1" x14ac:dyDescent="0.2">
      <c r="A374" s="3">
        <v>371</v>
      </c>
      <c r="B374" s="4" t="s">
        <v>754</v>
      </c>
      <c r="C374" s="5" t="s">
        <v>730</v>
      </c>
      <c r="D374" s="22" t="s">
        <v>734</v>
      </c>
      <c r="E374" s="4" t="s">
        <v>740</v>
      </c>
      <c r="F374" s="23" t="s">
        <v>145</v>
      </c>
      <c r="G374" s="27">
        <v>43483</v>
      </c>
      <c r="H374" s="5" t="s">
        <v>964</v>
      </c>
      <c r="I374" s="5"/>
      <c r="J374" s="1">
        <f>VLOOKUP(Tabla22[[#This Row],[Nombre]],Junio!B371:I463,8,FALSE)</f>
        <v>0</v>
      </c>
    </row>
    <row r="375" spans="1:10" ht="31.5" customHeight="1" x14ac:dyDescent="0.2">
      <c r="A375" s="16">
        <v>372</v>
      </c>
      <c r="B375" s="17" t="s">
        <v>713</v>
      </c>
      <c r="C375" s="18" t="s">
        <v>730</v>
      </c>
      <c r="D375" s="21" t="s">
        <v>957</v>
      </c>
      <c r="E375" s="17" t="s">
        <v>731</v>
      </c>
      <c r="F375" s="24" t="s">
        <v>145</v>
      </c>
      <c r="G375" s="28">
        <v>43483</v>
      </c>
      <c r="H375" s="18" t="s">
        <v>964</v>
      </c>
      <c r="I375" s="18"/>
      <c r="J375" s="1">
        <f>VLOOKUP(Tabla22[[#This Row],[Nombre]],Junio!B372:I464,8,FALSE)</f>
        <v>0</v>
      </c>
    </row>
    <row r="376" spans="1:10" ht="31.5" customHeight="1" x14ac:dyDescent="0.2">
      <c r="A376" s="3">
        <v>373</v>
      </c>
      <c r="B376" s="4" t="s">
        <v>837</v>
      </c>
      <c r="C376" s="5" t="s">
        <v>730</v>
      </c>
      <c r="D376" s="22" t="s">
        <v>953</v>
      </c>
      <c r="E376" s="4" t="s">
        <v>958</v>
      </c>
      <c r="F376" s="23" t="s">
        <v>3</v>
      </c>
      <c r="G376" s="27">
        <v>43482</v>
      </c>
      <c r="H376" s="5" t="s">
        <v>964</v>
      </c>
      <c r="I376" s="5"/>
      <c r="J376" s="1">
        <f>VLOOKUP(Tabla22[[#This Row],[Nombre]],Junio!B373:I465,8,FALSE)</f>
        <v>0</v>
      </c>
    </row>
    <row r="377" spans="1:10" ht="31.5" customHeight="1" x14ac:dyDescent="0.2">
      <c r="A377" s="16">
        <v>374</v>
      </c>
      <c r="B377" s="17" t="s">
        <v>847</v>
      </c>
      <c r="C377" s="18" t="s">
        <v>730</v>
      </c>
      <c r="D377" s="21" t="s">
        <v>932</v>
      </c>
      <c r="E377" s="17" t="s">
        <v>959</v>
      </c>
      <c r="F377" s="24" t="s">
        <v>3</v>
      </c>
      <c r="G377" s="28">
        <v>43482</v>
      </c>
      <c r="H377" s="18" t="s">
        <v>964</v>
      </c>
      <c r="I377" s="18"/>
      <c r="J377" s="1">
        <f>VLOOKUP(Tabla22[[#This Row],[Nombre]],Junio!B374:I466,8,FALSE)</f>
        <v>0</v>
      </c>
    </row>
    <row r="378" spans="1:10" ht="31.5" customHeight="1" x14ac:dyDescent="0.2">
      <c r="A378" s="3">
        <v>375</v>
      </c>
      <c r="B378" s="4" t="s">
        <v>844</v>
      </c>
      <c r="C378" s="5" t="s">
        <v>730</v>
      </c>
      <c r="D378" s="22" t="s">
        <v>962</v>
      </c>
      <c r="E378" s="4" t="s">
        <v>960</v>
      </c>
      <c r="F378" s="23" t="s">
        <v>3</v>
      </c>
      <c r="G378" s="27">
        <v>43482</v>
      </c>
      <c r="H378" s="5" t="s">
        <v>964</v>
      </c>
      <c r="I378" s="5"/>
      <c r="J378" s="1">
        <f>VLOOKUP(Tabla22[[#This Row],[Nombre]],Junio!B375:I467,8,FALSE)</f>
        <v>0</v>
      </c>
    </row>
    <row r="379" spans="1:10" ht="31.5" customHeight="1" x14ac:dyDescent="0.2">
      <c r="A379" s="16">
        <v>376</v>
      </c>
      <c r="B379" s="17" t="s">
        <v>717</v>
      </c>
      <c r="C379" s="18" t="s">
        <v>730</v>
      </c>
      <c r="D379" s="21" t="s">
        <v>953</v>
      </c>
      <c r="E379" s="17" t="s">
        <v>731</v>
      </c>
      <c r="F379" s="24" t="s">
        <v>3</v>
      </c>
      <c r="G379" s="28">
        <v>43482</v>
      </c>
      <c r="H379" s="18" t="s">
        <v>964</v>
      </c>
      <c r="I379" s="18"/>
      <c r="J379" s="1">
        <f>VLOOKUP(Tabla22[[#This Row],[Nombre]],Junio!B376:I468,8,FALSE)</f>
        <v>0</v>
      </c>
    </row>
    <row r="380" spans="1:10" ht="31.5" customHeight="1" x14ac:dyDescent="0.2">
      <c r="A380" s="3">
        <v>377</v>
      </c>
      <c r="B380" s="4" t="s">
        <v>715</v>
      </c>
      <c r="C380" s="5" t="s">
        <v>730</v>
      </c>
      <c r="D380" s="22" t="s">
        <v>735</v>
      </c>
      <c r="E380" s="4" t="s">
        <v>731</v>
      </c>
      <c r="F380" s="23" t="s">
        <v>3</v>
      </c>
      <c r="G380" s="27">
        <v>43482</v>
      </c>
      <c r="H380" s="5" t="s">
        <v>964</v>
      </c>
      <c r="I380" s="5"/>
      <c r="J380" s="1" t="e">
        <f>VLOOKUP(Tabla22[[#This Row],[Nombre]],Junio!B377:I469,8,FALSE)</f>
        <v>#N/A</v>
      </c>
    </row>
    <row r="381" spans="1:10" ht="31.5" customHeight="1" x14ac:dyDescent="0.2">
      <c r="A381" s="16">
        <v>378</v>
      </c>
      <c r="B381" s="17" t="s">
        <v>948</v>
      </c>
      <c r="C381" s="18" t="s">
        <v>730</v>
      </c>
      <c r="D381" s="21" t="s">
        <v>735</v>
      </c>
      <c r="E381" s="17" t="s">
        <v>734</v>
      </c>
      <c r="F381" s="24" t="s">
        <v>3</v>
      </c>
      <c r="G381" s="28">
        <v>43482</v>
      </c>
      <c r="H381" s="18" t="s">
        <v>964</v>
      </c>
      <c r="I381" s="18"/>
      <c r="J381" s="1">
        <f>VLOOKUP(Tabla22[[#This Row],[Nombre]],Junio!B378:I470,8,FALSE)</f>
        <v>0</v>
      </c>
    </row>
    <row r="382" spans="1:10" ht="31.5" customHeight="1" x14ac:dyDescent="0.2">
      <c r="A382" s="3">
        <v>379</v>
      </c>
      <c r="B382" s="4" t="s">
        <v>946</v>
      </c>
      <c r="C382" s="5" t="s">
        <v>730</v>
      </c>
      <c r="D382" s="22" t="s">
        <v>731</v>
      </c>
      <c r="E382" s="4" t="s">
        <v>827</v>
      </c>
      <c r="F382" s="23" t="s">
        <v>216</v>
      </c>
      <c r="G382" s="27">
        <v>43482</v>
      </c>
      <c r="H382" s="5" t="s">
        <v>964</v>
      </c>
      <c r="I382" s="5"/>
      <c r="J382" s="1">
        <f>VLOOKUP(Tabla22[[#This Row],[Nombre]],Junio!B379:I471,8,FALSE)</f>
        <v>0</v>
      </c>
    </row>
    <row r="383" spans="1:10" ht="31.5" customHeight="1" x14ac:dyDescent="0.2">
      <c r="A383" s="16">
        <v>380</v>
      </c>
      <c r="B383" s="17" t="s">
        <v>930</v>
      </c>
      <c r="C383" s="18" t="s">
        <v>730</v>
      </c>
      <c r="D383" s="21" t="s">
        <v>934</v>
      </c>
      <c r="E383" s="17" t="s">
        <v>731</v>
      </c>
      <c r="F383" s="24" t="s">
        <v>216</v>
      </c>
      <c r="G383" s="28">
        <v>43482</v>
      </c>
      <c r="H383" s="18" t="s">
        <v>964</v>
      </c>
      <c r="I383" s="18"/>
      <c r="J383" s="1">
        <f>VLOOKUP(Tabla22[[#This Row],[Nombre]],Junio!B380:I472,8,FALSE)</f>
        <v>0</v>
      </c>
    </row>
    <row r="384" spans="1:10" ht="31.5" customHeight="1" x14ac:dyDescent="0.2">
      <c r="A384" s="3">
        <v>381</v>
      </c>
      <c r="B384" s="4" t="s">
        <v>722</v>
      </c>
      <c r="C384" s="5" t="s">
        <v>730</v>
      </c>
      <c r="D384" s="22" t="s">
        <v>954</v>
      </c>
      <c r="E384" s="4" t="s">
        <v>934</v>
      </c>
      <c r="F384" s="23" t="s">
        <v>212</v>
      </c>
      <c r="G384" s="27">
        <v>43482</v>
      </c>
      <c r="H384" s="5" t="s">
        <v>964</v>
      </c>
      <c r="I384" s="5"/>
      <c r="J384" s="1">
        <f>VLOOKUP(Tabla22[[#This Row],[Nombre]],Junio!B381:I473,8,FALSE)</f>
        <v>0</v>
      </c>
    </row>
    <row r="385" spans="1:10" ht="31.5" customHeight="1" x14ac:dyDescent="0.2">
      <c r="A385" s="16">
        <v>382</v>
      </c>
      <c r="B385" s="17" t="s">
        <v>728</v>
      </c>
      <c r="C385" s="18" t="s">
        <v>730</v>
      </c>
      <c r="D385" s="21" t="s">
        <v>954</v>
      </c>
      <c r="E385" s="17" t="s">
        <v>731</v>
      </c>
      <c r="F385" s="24" t="s">
        <v>212</v>
      </c>
      <c r="G385" s="28">
        <v>43482</v>
      </c>
      <c r="H385" s="18" t="s">
        <v>964</v>
      </c>
      <c r="I385" s="18"/>
      <c r="J385" s="1" t="e">
        <f>VLOOKUP(Tabla22[[#This Row],[Nombre]],Junio!B382:I474,8,FALSE)</f>
        <v>#N/A</v>
      </c>
    </row>
    <row r="386" spans="1:10" ht="31.5" customHeight="1" x14ac:dyDescent="0.2">
      <c r="A386" s="3">
        <v>383</v>
      </c>
      <c r="B386" s="4" t="s">
        <v>826</v>
      </c>
      <c r="C386" s="5" t="s">
        <v>730</v>
      </c>
      <c r="D386" s="22" t="s">
        <v>827</v>
      </c>
      <c r="E386" s="4" t="s">
        <v>733</v>
      </c>
      <c r="F386" s="23" t="s">
        <v>212</v>
      </c>
      <c r="G386" s="27">
        <v>43482</v>
      </c>
      <c r="H386" s="5" t="s">
        <v>964</v>
      </c>
      <c r="I386" s="5"/>
      <c r="J386" s="1" t="e">
        <f>VLOOKUP(Tabla22[[#This Row],[Nombre]],Junio!B383:I475,8,FALSE)</f>
        <v>#N/A</v>
      </c>
    </row>
    <row r="387" spans="1:10" ht="31.5" customHeight="1" x14ac:dyDescent="0.2">
      <c r="A387" s="16">
        <v>384</v>
      </c>
      <c r="B387" s="17" t="s">
        <v>723</v>
      </c>
      <c r="C387" s="18" t="s">
        <v>730</v>
      </c>
      <c r="D387" s="21" t="s">
        <v>740</v>
      </c>
      <c r="E387" s="17" t="s">
        <v>740</v>
      </c>
      <c r="F387" s="24" t="s">
        <v>212</v>
      </c>
      <c r="G387" s="28">
        <v>43482</v>
      </c>
      <c r="H387" s="18" t="s">
        <v>964</v>
      </c>
      <c r="I387" s="18"/>
      <c r="J387" s="1">
        <f>VLOOKUP(Tabla22[[#This Row],[Nombre]],Junio!B384:I476,8,FALSE)</f>
        <v>0</v>
      </c>
    </row>
    <row r="388" spans="1:10" ht="31.5" customHeight="1" x14ac:dyDescent="0.2">
      <c r="A388" s="3">
        <v>385</v>
      </c>
      <c r="B388" s="4" t="s">
        <v>721</v>
      </c>
      <c r="C388" s="5" t="s">
        <v>730</v>
      </c>
      <c r="D388" s="22" t="s">
        <v>740</v>
      </c>
      <c r="E388" s="4" t="s">
        <v>736</v>
      </c>
      <c r="F388" s="23" t="s">
        <v>212</v>
      </c>
      <c r="G388" s="27">
        <v>43482</v>
      </c>
      <c r="H388" s="5" t="s">
        <v>964</v>
      </c>
      <c r="I388" s="5"/>
      <c r="J388" s="1">
        <f>VLOOKUP(Tabla22[[#This Row],[Nombre]],Junio!B385:I477,8,FALSE)</f>
        <v>0</v>
      </c>
    </row>
    <row r="389" spans="1:10" ht="31.5" customHeight="1" x14ac:dyDescent="0.2">
      <c r="A389" s="16">
        <v>386</v>
      </c>
      <c r="B389" s="17" t="s">
        <v>863</v>
      </c>
      <c r="C389" s="18" t="s">
        <v>730</v>
      </c>
      <c r="D389" s="21" t="s">
        <v>740</v>
      </c>
      <c r="E389" s="17" t="s">
        <v>733</v>
      </c>
      <c r="F389" s="24" t="s">
        <v>212</v>
      </c>
      <c r="G389" s="28">
        <v>43482</v>
      </c>
      <c r="H389" s="18" t="s">
        <v>964</v>
      </c>
      <c r="I389" s="18"/>
      <c r="J389" s="1" t="e">
        <f>VLOOKUP(Tabla22[[#This Row],[Nombre]],Junio!B386:I478,8,FALSE)</f>
        <v>#N/A</v>
      </c>
    </row>
    <row r="390" spans="1:10" ht="31.5" customHeight="1" x14ac:dyDescent="0.2">
      <c r="A390" s="3">
        <v>387</v>
      </c>
      <c r="B390" s="4" t="s">
        <v>950</v>
      </c>
      <c r="C390" s="5" t="s">
        <v>730</v>
      </c>
      <c r="D390" s="22" t="s">
        <v>953</v>
      </c>
      <c r="E390" s="4" t="s">
        <v>953</v>
      </c>
      <c r="F390" s="23" t="s">
        <v>0</v>
      </c>
      <c r="G390" s="27">
        <v>43482</v>
      </c>
      <c r="H390" s="5" t="s">
        <v>964</v>
      </c>
      <c r="I390" s="5"/>
      <c r="J390" s="1">
        <f>VLOOKUP(Tabla22[[#This Row],[Nombre]],Junio!B387:I479,8,FALSE)</f>
        <v>0</v>
      </c>
    </row>
    <row r="391" spans="1:10" ht="31.5" customHeight="1" x14ac:dyDescent="0.2">
      <c r="A391" s="16">
        <v>388</v>
      </c>
      <c r="B391" s="17" t="s">
        <v>729</v>
      </c>
      <c r="C391" s="18" t="s">
        <v>730</v>
      </c>
      <c r="D391" s="21" t="s">
        <v>953</v>
      </c>
      <c r="E391" s="17" t="s">
        <v>731</v>
      </c>
      <c r="F391" s="24" t="s">
        <v>3</v>
      </c>
      <c r="G391" s="28">
        <v>43482</v>
      </c>
      <c r="H391" s="18" t="s">
        <v>964</v>
      </c>
      <c r="I391" s="18"/>
      <c r="J391" s="1" t="e">
        <f>VLOOKUP(Tabla22[[#This Row],[Nombre]],Junio!B388:I480,8,FALSE)</f>
        <v>#N/A</v>
      </c>
    </row>
    <row r="392" spans="1:10" ht="31.5" customHeight="1" x14ac:dyDescent="0.2">
      <c r="A392" s="3">
        <v>389</v>
      </c>
      <c r="B392" s="4" t="s">
        <v>947</v>
      </c>
      <c r="C392" s="5" t="s">
        <v>730</v>
      </c>
      <c r="D392" s="22" t="s">
        <v>731</v>
      </c>
      <c r="E392" s="4" t="s">
        <v>731</v>
      </c>
      <c r="F392" s="23" t="s">
        <v>160</v>
      </c>
      <c r="G392" s="27">
        <v>43483</v>
      </c>
      <c r="H392" s="5" t="s">
        <v>964</v>
      </c>
      <c r="I392" s="5"/>
      <c r="J392" s="1">
        <f>VLOOKUP(Tabla22[[#This Row],[Nombre]],Junio!B389:I481,8,FALSE)</f>
        <v>0</v>
      </c>
    </row>
    <row r="393" spans="1:10" ht="31.5" customHeight="1" x14ac:dyDescent="0.2">
      <c r="A393" s="16">
        <v>390</v>
      </c>
      <c r="B393" s="17" t="s">
        <v>719</v>
      </c>
      <c r="C393" s="18" t="s">
        <v>730</v>
      </c>
      <c r="D393" s="21" t="s">
        <v>731</v>
      </c>
      <c r="E393" s="17" t="s">
        <v>739</v>
      </c>
      <c r="F393" s="24" t="s">
        <v>160</v>
      </c>
      <c r="G393" s="28">
        <v>43483</v>
      </c>
      <c r="H393" s="18" t="s">
        <v>964</v>
      </c>
      <c r="I393" s="18"/>
      <c r="J393" s="1">
        <f>VLOOKUP(Tabla22[[#This Row],[Nombre]],Junio!B390:I482,8,FALSE)</f>
        <v>0</v>
      </c>
    </row>
    <row r="394" spans="1:10" ht="31.5" customHeight="1" x14ac:dyDescent="0.2">
      <c r="A394" s="3">
        <v>391</v>
      </c>
      <c r="B394" s="4" t="s">
        <v>718</v>
      </c>
      <c r="C394" s="5" t="s">
        <v>730</v>
      </c>
      <c r="D394" s="22" t="s">
        <v>738</v>
      </c>
      <c r="E394" s="4" t="s">
        <v>733</v>
      </c>
      <c r="F394" s="23" t="s">
        <v>97</v>
      </c>
      <c r="G394" s="27">
        <v>43483</v>
      </c>
      <c r="H394" s="5" t="s">
        <v>964</v>
      </c>
      <c r="I394" s="5"/>
      <c r="J394" s="1" t="e">
        <f>VLOOKUP(Tabla22[[#This Row],[Nombre]],Junio!B391:I483,8,FALSE)</f>
        <v>#N/A</v>
      </c>
    </row>
    <row r="395" spans="1:10" ht="31.5" customHeight="1" x14ac:dyDescent="0.2">
      <c r="A395" s="16">
        <v>392</v>
      </c>
      <c r="B395" s="17" t="s">
        <v>864</v>
      </c>
      <c r="C395" s="18" t="s">
        <v>730</v>
      </c>
      <c r="D395" s="21" t="s">
        <v>958</v>
      </c>
      <c r="E395" s="17" t="s">
        <v>961</v>
      </c>
      <c r="F395" s="24" t="s">
        <v>97</v>
      </c>
      <c r="G395" s="28">
        <v>43483</v>
      </c>
      <c r="H395" s="18" t="s">
        <v>964</v>
      </c>
      <c r="I395" s="18"/>
      <c r="J395" s="1">
        <f>VLOOKUP(Tabla22[[#This Row],[Nombre]],Junio!B392:I484,8,FALSE)</f>
        <v>0</v>
      </c>
    </row>
    <row r="396" spans="1:10" ht="31.5" customHeight="1" x14ac:dyDescent="0.2">
      <c r="A396" s="3">
        <v>393</v>
      </c>
      <c r="B396" s="4" t="s">
        <v>711</v>
      </c>
      <c r="C396" s="5" t="s">
        <v>730</v>
      </c>
      <c r="D396" s="22" t="s">
        <v>955</v>
      </c>
      <c r="E396" s="4" t="s">
        <v>735</v>
      </c>
      <c r="F396" s="23" t="s">
        <v>97</v>
      </c>
      <c r="G396" s="27">
        <v>43483</v>
      </c>
      <c r="H396" s="5" t="s">
        <v>964</v>
      </c>
      <c r="I396" s="5"/>
      <c r="J396" s="1" t="e">
        <f>VLOOKUP(Tabla22[[#This Row],[Nombre]],Junio!B393:I485,8,FALSE)</f>
        <v>#N/A</v>
      </c>
    </row>
    <row r="397" spans="1:10" ht="31.5" customHeight="1" x14ac:dyDescent="0.2">
      <c r="A397" s="16">
        <v>394</v>
      </c>
      <c r="B397" s="17" t="s">
        <v>825</v>
      </c>
      <c r="C397" s="18" t="s">
        <v>730</v>
      </c>
      <c r="D397" s="21" t="s">
        <v>960</v>
      </c>
      <c r="E397" s="17" t="s">
        <v>953</v>
      </c>
      <c r="F397" s="24" t="s">
        <v>765</v>
      </c>
      <c r="G397" s="28">
        <v>43483</v>
      </c>
      <c r="H397" s="18" t="s">
        <v>964</v>
      </c>
      <c r="I397" s="18"/>
      <c r="J397" s="1">
        <f>VLOOKUP(Tabla22[[#This Row],[Nombre]],Junio!B394:I486,8,FALSE)</f>
        <v>0</v>
      </c>
    </row>
    <row r="398" spans="1:10" ht="31.5" customHeight="1" x14ac:dyDescent="0.2">
      <c r="A398" s="3">
        <v>395</v>
      </c>
      <c r="B398" s="4" t="s">
        <v>846</v>
      </c>
      <c r="C398" s="5" t="s">
        <v>730</v>
      </c>
      <c r="D398" s="22" t="s">
        <v>848</v>
      </c>
      <c r="E398" s="4" t="s">
        <v>932</v>
      </c>
      <c r="F398" s="23" t="s">
        <v>0</v>
      </c>
      <c r="G398" s="27">
        <v>43483</v>
      </c>
      <c r="H398" s="5" t="s">
        <v>964</v>
      </c>
      <c r="I398" s="5"/>
      <c r="J398" s="1" t="e">
        <f>VLOOKUP(Tabla22[[#This Row],[Nombre]],Junio!B395:I487,8,FALSE)</f>
        <v>#N/A</v>
      </c>
    </row>
    <row r="399" spans="1:10" ht="31.5" customHeight="1" x14ac:dyDescent="0.2">
      <c r="A399" s="16">
        <v>396</v>
      </c>
      <c r="B399" s="17" t="s">
        <v>726</v>
      </c>
      <c r="C399" s="18" t="s">
        <v>730</v>
      </c>
      <c r="D399" s="21" t="s">
        <v>733</v>
      </c>
      <c r="E399" s="17" t="s">
        <v>731</v>
      </c>
      <c r="F399" s="24" t="s">
        <v>771</v>
      </c>
      <c r="G399" s="28">
        <v>43483</v>
      </c>
      <c r="H399" s="18" t="s">
        <v>964</v>
      </c>
      <c r="I399" s="18"/>
      <c r="J399" s="1">
        <f>VLOOKUP(Tabla22[[#This Row],[Nombre]],Junio!B396:I488,8,FALSE)</f>
        <v>0</v>
      </c>
    </row>
    <row r="400" spans="1:10" ht="31.5" customHeight="1" x14ac:dyDescent="0.2">
      <c r="A400" s="3">
        <v>397</v>
      </c>
      <c r="B400" s="4" t="s">
        <v>769</v>
      </c>
      <c r="C400" s="5" t="s">
        <v>730</v>
      </c>
      <c r="D400" s="22" t="s">
        <v>770</v>
      </c>
      <c r="E400" s="4" t="s">
        <v>737</v>
      </c>
      <c r="F400" s="23" t="s">
        <v>771</v>
      </c>
      <c r="G400" s="27">
        <v>43483</v>
      </c>
      <c r="H400" s="5" t="s">
        <v>964</v>
      </c>
      <c r="I400" s="5"/>
      <c r="J400" s="1" t="e">
        <f>VLOOKUP(Tabla22[[#This Row],[Nombre]],Junio!B397:I489,8,FALSE)</f>
        <v>#N/A</v>
      </c>
    </row>
    <row r="401" spans="1:10" ht="31.5" customHeight="1" x14ac:dyDescent="0.2">
      <c r="A401" s="16">
        <v>398</v>
      </c>
      <c r="B401" s="17" t="s">
        <v>727</v>
      </c>
      <c r="C401" s="18" t="s">
        <v>730</v>
      </c>
      <c r="D401" s="21" t="s">
        <v>733</v>
      </c>
      <c r="E401" s="17" t="s">
        <v>954</v>
      </c>
      <c r="F401" s="24" t="s">
        <v>771</v>
      </c>
      <c r="G401" s="28">
        <v>43483</v>
      </c>
      <c r="H401" s="18" t="s">
        <v>964</v>
      </c>
      <c r="I401" s="18"/>
      <c r="J401" s="1" t="e">
        <f>VLOOKUP(Tabla22[[#This Row],[Nombre]],Junio!B398:I490,8,FALSE)</f>
        <v>#N/A</v>
      </c>
    </row>
    <row r="402" spans="1:10" ht="31.5" customHeight="1" x14ac:dyDescent="0.2">
      <c r="A402" s="3">
        <v>399</v>
      </c>
      <c r="B402" s="4" t="s">
        <v>725</v>
      </c>
      <c r="C402" s="5" t="s">
        <v>730</v>
      </c>
      <c r="D402" s="22" t="s">
        <v>741</v>
      </c>
      <c r="E402" s="4" t="s">
        <v>962</v>
      </c>
      <c r="F402" s="23" t="s">
        <v>771</v>
      </c>
      <c r="G402" s="27">
        <v>43483</v>
      </c>
      <c r="H402" s="5" t="s">
        <v>964</v>
      </c>
      <c r="I402" s="5"/>
      <c r="J402" s="1" t="e">
        <f>VLOOKUP(Tabla22[[#This Row],[Nombre]],Junio!B399:I491,8,FALSE)</f>
        <v>#N/A</v>
      </c>
    </row>
    <row r="403" spans="1:10" ht="31.5" customHeight="1" x14ac:dyDescent="0.2">
      <c r="A403" s="16">
        <v>400</v>
      </c>
      <c r="B403" s="17" t="s">
        <v>724</v>
      </c>
      <c r="C403" s="18" t="s">
        <v>730</v>
      </c>
      <c r="D403" s="21" t="s">
        <v>733</v>
      </c>
      <c r="E403" s="17" t="s">
        <v>963</v>
      </c>
      <c r="F403" s="24" t="s">
        <v>771</v>
      </c>
      <c r="G403" s="28">
        <v>43483</v>
      </c>
      <c r="H403" s="18" t="s">
        <v>964</v>
      </c>
      <c r="I403" s="18"/>
      <c r="J403" s="1">
        <f>VLOOKUP(Tabla22[[#This Row],[Nombre]],Junio!B400:I492,8,FALSE)</f>
        <v>0</v>
      </c>
    </row>
    <row r="404" spans="1:10" ht="31.5" customHeight="1" x14ac:dyDescent="0.2">
      <c r="A404" s="3">
        <v>401</v>
      </c>
      <c r="B404" s="4" t="s">
        <v>945</v>
      </c>
      <c r="C404" s="5" t="s">
        <v>730</v>
      </c>
      <c r="D404" s="22" t="s">
        <v>956</v>
      </c>
      <c r="E404" s="4" t="s">
        <v>953</v>
      </c>
      <c r="F404" s="23" t="s">
        <v>742</v>
      </c>
      <c r="G404" s="27">
        <v>43483</v>
      </c>
      <c r="H404" s="5" t="s">
        <v>1270</v>
      </c>
      <c r="I404" s="5"/>
      <c r="J404" s="1" t="e">
        <f>VLOOKUP(Tabla22[[#This Row],[Nombre]],Junio!B401:I493,8,FALSE)</f>
        <v>#N/A</v>
      </c>
    </row>
    <row r="405" spans="1:10" ht="31.5" customHeight="1" x14ac:dyDescent="0.2">
      <c r="A405" s="16">
        <v>402</v>
      </c>
      <c r="B405" s="17" t="s">
        <v>849</v>
      </c>
      <c r="C405" s="18" t="s">
        <v>730</v>
      </c>
      <c r="D405" s="21" t="s">
        <v>959</v>
      </c>
      <c r="E405" s="17" t="s">
        <v>735</v>
      </c>
      <c r="F405" s="24" t="s">
        <v>742</v>
      </c>
      <c r="G405" s="28">
        <v>43483</v>
      </c>
      <c r="H405" s="18" t="s">
        <v>1270</v>
      </c>
      <c r="I405" s="18"/>
      <c r="J405" s="1" t="e">
        <f>VLOOKUP(Tabla22[[#This Row],[Nombre]],Junio!B402:I494,8,FALSE)</f>
        <v>#N/A</v>
      </c>
    </row>
    <row r="406" spans="1:10" ht="31.5" customHeight="1" x14ac:dyDescent="0.2">
      <c r="A406" s="3">
        <v>403</v>
      </c>
      <c r="B406" s="4" t="s">
        <v>720</v>
      </c>
      <c r="C406" s="5" t="s">
        <v>730</v>
      </c>
      <c r="D406" s="22" t="s">
        <v>739</v>
      </c>
      <c r="E406" s="4" t="s">
        <v>740</v>
      </c>
      <c r="F406" s="23" t="s">
        <v>742</v>
      </c>
      <c r="G406" s="27">
        <v>43483</v>
      </c>
      <c r="H406" s="5" t="s">
        <v>1270</v>
      </c>
      <c r="I406" s="5"/>
      <c r="J406" s="1" t="e">
        <f>VLOOKUP(Tabla22[[#This Row],[Nombre]],Junio!B403:I495,8,FALSE)</f>
        <v>#N/A</v>
      </c>
    </row>
    <row r="407" spans="1:10" ht="31.5" customHeight="1" x14ac:dyDescent="0.2">
      <c r="A407" s="16">
        <v>404</v>
      </c>
      <c r="B407" s="17" t="s">
        <v>829</v>
      </c>
      <c r="C407" s="18" t="s">
        <v>730</v>
      </c>
      <c r="D407" s="21" t="s">
        <v>961</v>
      </c>
      <c r="E407" s="17" t="s">
        <v>953</v>
      </c>
      <c r="F407" s="24" t="s">
        <v>742</v>
      </c>
      <c r="G407" s="28">
        <v>43483</v>
      </c>
      <c r="H407" s="18" t="s">
        <v>1270</v>
      </c>
      <c r="I407" s="18"/>
      <c r="J407" s="1" t="e">
        <f>VLOOKUP(Tabla22[[#This Row],[Nombre]],Junio!B404:I496,8,FALSE)</f>
        <v>#N/A</v>
      </c>
    </row>
    <row r="408" spans="1:10" ht="31.5" customHeight="1" x14ac:dyDescent="0.2">
      <c r="A408" s="3">
        <v>405</v>
      </c>
      <c r="B408" s="4" t="s">
        <v>716</v>
      </c>
      <c r="C408" s="5" t="s">
        <v>730</v>
      </c>
      <c r="D408" s="22" t="s">
        <v>737</v>
      </c>
      <c r="E408" s="4" t="s">
        <v>770</v>
      </c>
      <c r="F408" s="23" t="s">
        <v>31</v>
      </c>
      <c r="G408" s="27">
        <v>43483</v>
      </c>
      <c r="H408" s="5" t="s">
        <v>964</v>
      </c>
      <c r="I408" s="5"/>
      <c r="J408" s="1">
        <f>VLOOKUP(Tabla22[[#This Row],[Nombre]],Junio!B405:I497,8,FALSE)</f>
        <v>0</v>
      </c>
    </row>
    <row r="409" spans="1:10" ht="31.5" customHeight="1" x14ac:dyDescent="0.2">
      <c r="A409" s="16">
        <v>406</v>
      </c>
      <c r="B409" s="17" t="s">
        <v>949</v>
      </c>
      <c r="C409" s="18" t="s">
        <v>730</v>
      </c>
      <c r="D409" s="21" t="s">
        <v>963</v>
      </c>
      <c r="E409" s="17" t="s">
        <v>848</v>
      </c>
      <c r="F409" s="24" t="s">
        <v>48</v>
      </c>
      <c r="G409" s="28">
        <v>43483</v>
      </c>
      <c r="H409" s="18" t="s">
        <v>964</v>
      </c>
      <c r="I409" s="18"/>
      <c r="J409" s="1">
        <f>VLOOKUP(Tabla22[[#This Row],[Nombre]],Junio!B406:I498,8,FALSE)</f>
        <v>0</v>
      </c>
    </row>
    <row r="410" spans="1:10" ht="31.5" customHeight="1" x14ac:dyDescent="0.2">
      <c r="A410" s="3">
        <v>407</v>
      </c>
      <c r="B410" s="4" t="s">
        <v>865</v>
      </c>
      <c r="C410" s="5" t="s">
        <v>730</v>
      </c>
      <c r="D410" s="22" t="s">
        <v>731</v>
      </c>
      <c r="E410" s="4" t="s">
        <v>733</v>
      </c>
      <c r="F410" s="23" t="s">
        <v>160</v>
      </c>
      <c r="G410" s="27">
        <v>43483</v>
      </c>
      <c r="H410" s="5" t="s">
        <v>964</v>
      </c>
      <c r="I410" s="5"/>
      <c r="J410" s="1" t="e">
        <f>VLOOKUP(Tabla22[[#This Row],[Nombre]],Junio!B407:I499,8,FALSE)</f>
        <v>#N/A</v>
      </c>
    </row>
    <row r="411" spans="1:10" ht="31.5" customHeight="1" x14ac:dyDescent="0.2">
      <c r="A411" s="16">
        <v>408</v>
      </c>
      <c r="B411" s="17" t="s">
        <v>1134</v>
      </c>
      <c r="C411" s="18" t="s">
        <v>730</v>
      </c>
      <c r="D411" s="21" t="s">
        <v>962</v>
      </c>
      <c r="E411" s="17" t="s">
        <v>953</v>
      </c>
      <c r="F411" s="24" t="s">
        <v>1220</v>
      </c>
      <c r="G411" s="28">
        <v>43483</v>
      </c>
      <c r="H411" s="18" t="s">
        <v>1270</v>
      </c>
      <c r="I411" s="18"/>
      <c r="J411" s="1">
        <f>VLOOKUP(Tabla22[[#This Row],[Nombre]],Junio!B408:I500,8,FALSE)</f>
        <v>0</v>
      </c>
    </row>
    <row r="412" spans="1:10" ht="31.5" customHeight="1" x14ac:dyDescent="0.2">
      <c r="A412" s="3">
        <v>409</v>
      </c>
      <c r="B412" s="4" t="s">
        <v>845</v>
      </c>
      <c r="C412" s="5" t="s">
        <v>730</v>
      </c>
      <c r="D412" s="22" t="s">
        <v>736</v>
      </c>
      <c r="E412" s="4"/>
      <c r="F412" s="23" t="s">
        <v>250</v>
      </c>
      <c r="G412" s="27">
        <v>43483</v>
      </c>
      <c r="H412" s="5" t="s">
        <v>1270</v>
      </c>
      <c r="I412" s="5"/>
      <c r="J412" s="1">
        <f>VLOOKUP(Tabla22[[#This Row],[Nombre]],Junio!B409:I501,8,FALSE)</f>
        <v>0</v>
      </c>
    </row>
    <row r="413" spans="1:10" ht="31.5" customHeight="1" x14ac:dyDescent="0.2">
      <c r="A413" s="16">
        <v>410</v>
      </c>
      <c r="B413" s="17" t="s">
        <v>1135</v>
      </c>
      <c r="C413" s="18" t="s">
        <v>730</v>
      </c>
      <c r="D413" s="21" t="s">
        <v>1196</v>
      </c>
      <c r="E413" s="17"/>
      <c r="F413" s="24" t="s">
        <v>697</v>
      </c>
      <c r="G413" s="28">
        <v>43483</v>
      </c>
      <c r="H413" s="18" t="s">
        <v>1270</v>
      </c>
      <c r="I413" s="18"/>
      <c r="J413" s="1">
        <f>VLOOKUP(Tabla22[[#This Row],[Nombre]],Junio!B410:I502,8,FALSE)</f>
        <v>0</v>
      </c>
    </row>
    <row r="414" spans="1:10" ht="31.5" customHeight="1" x14ac:dyDescent="0.2">
      <c r="A414" s="3">
        <v>411</v>
      </c>
      <c r="B414" s="4" t="s">
        <v>1136</v>
      </c>
      <c r="C414" s="5" t="s">
        <v>730</v>
      </c>
      <c r="D414" s="22" t="s">
        <v>1197</v>
      </c>
      <c r="E414" s="4"/>
      <c r="F414" s="23" t="s">
        <v>697</v>
      </c>
      <c r="G414" s="27">
        <v>43483</v>
      </c>
      <c r="H414" s="5" t="s">
        <v>1270</v>
      </c>
      <c r="I414" s="5"/>
      <c r="J414" s="1">
        <f>VLOOKUP(Tabla22[[#This Row],[Nombre]],Junio!B411:I503,8,FALSE)</f>
        <v>0</v>
      </c>
    </row>
    <row r="415" spans="1:10" ht="31.5" customHeight="1" x14ac:dyDescent="0.2">
      <c r="A415" s="16">
        <v>412</v>
      </c>
      <c r="B415" s="17" t="s">
        <v>1137</v>
      </c>
      <c r="C415" s="18" t="s">
        <v>730</v>
      </c>
      <c r="D415" s="21" t="s">
        <v>1196</v>
      </c>
      <c r="E415" s="17"/>
      <c r="F415" s="24" t="s">
        <v>697</v>
      </c>
      <c r="G415" s="28">
        <v>43483</v>
      </c>
      <c r="H415" s="18" t="s">
        <v>1270</v>
      </c>
      <c r="I415" s="18"/>
      <c r="J415" s="1" t="e">
        <f>VLOOKUP(Tabla22[[#This Row],[Nombre]],Junio!B412:I504,8,FALSE)</f>
        <v>#N/A</v>
      </c>
    </row>
    <row r="416" spans="1:10" ht="31.5" customHeight="1" x14ac:dyDescent="0.2">
      <c r="A416" s="3">
        <v>413</v>
      </c>
      <c r="B416" s="4" t="s">
        <v>1138</v>
      </c>
      <c r="C416" s="5" t="s">
        <v>730</v>
      </c>
      <c r="D416" s="22" t="s">
        <v>1198</v>
      </c>
      <c r="E416" s="4"/>
      <c r="F416" s="23" t="s">
        <v>697</v>
      </c>
      <c r="G416" s="27">
        <v>43483</v>
      </c>
      <c r="H416" s="5" t="s">
        <v>1270</v>
      </c>
      <c r="I416" s="5"/>
      <c r="J416" s="1" t="e">
        <f>VLOOKUP(Tabla22[[#This Row],[Nombre]],Junio!B413:I505,8,FALSE)</f>
        <v>#N/A</v>
      </c>
    </row>
    <row r="417" spans="1:10" ht="31.5" customHeight="1" x14ac:dyDescent="0.2">
      <c r="A417" s="16">
        <v>414</v>
      </c>
      <c r="B417" s="17" t="s">
        <v>1139</v>
      </c>
      <c r="C417" s="18" t="s">
        <v>730</v>
      </c>
      <c r="D417" s="21" t="s">
        <v>1199</v>
      </c>
      <c r="E417" s="17"/>
      <c r="F417" s="24" t="s">
        <v>697</v>
      </c>
      <c r="G417" s="28">
        <v>43483</v>
      </c>
      <c r="H417" s="18" t="s">
        <v>1270</v>
      </c>
      <c r="I417" s="18"/>
      <c r="J417" s="1">
        <f>VLOOKUP(Tabla22[[#This Row],[Nombre]],Junio!B414:I506,8,FALSE)</f>
        <v>0</v>
      </c>
    </row>
    <row r="418" spans="1:10" ht="31.5" customHeight="1" x14ac:dyDescent="0.2">
      <c r="A418" s="3">
        <v>415</v>
      </c>
      <c r="B418" s="4" t="s">
        <v>1140</v>
      </c>
      <c r="C418" s="5" t="s">
        <v>730</v>
      </c>
      <c r="D418" s="22" t="s">
        <v>1200</v>
      </c>
      <c r="E418" s="4"/>
      <c r="F418" s="23" t="s">
        <v>697</v>
      </c>
      <c r="G418" s="27">
        <v>43483</v>
      </c>
      <c r="H418" s="5" t="s">
        <v>1270</v>
      </c>
      <c r="I418" s="5"/>
      <c r="J418" s="1" t="e">
        <f>VLOOKUP(Tabla22[[#This Row],[Nombre]],Junio!B415:I507,8,FALSE)</f>
        <v>#N/A</v>
      </c>
    </row>
    <row r="419" spans="1:10" ht="31.5" customHeight="1" x14ac:dyDescent="0.2">
      <c r="A419" s="16">
        <v>416</v>
      </c>
      <c r="B419" s="17" t="s">
        <v>1141</v>
      </c>
      <c r="C419" s="18" t="s">
        <v>730</v>
      </c>
      <c r="D419" s="21" t="s">
        <v>1200</v>
      </c>
      <c r="E419" s="17"/>
      <c r="F419" s="24" t="s">
        <v>697</v>
      </c>
      <c r="G419" s="28">
        <v>43483</v>
      </c>
      <c r="H419" s="18" t="s">
        <v>1270</v>
      </c>
      <c r="I419" s="18"/>
      <c r="J419" s="1">
        <f>VLOOKUP(Tabla22[[#This Row],[Nombre]],Junio!B416:I508,8,FALSE)</f>
        <v>0</v>
      </c>
    </row>
    <row r="420" spans="1:10" ht="31.5" customHeight="1" x14ac:dyDescent="0.2">
      <c r="A420" s="3">
        <v>417</v>
      </c>
      <c r="B420" s="4" t="s">
        <v>1142</v>
      </c>
      <c r="C420" s="5" t="s">
        <v>730</v>
      </c>
      <c r="D420" s="22" t="s">
        <v>1201</v>
      </c>
      <c r="E420" s="4"/>
      <c r="F420" s="23" t="s">
        <v>697</v>
      </c>
      <c r="G420" s="27">
        <v>43483</v>
      </c>
      <c r="H420" s="5" t="s">
        <v>1270</v>
      </c>
      <c r="I420" s="5"/>
      <c r="J420" s="1">
        <f>VLOOKUP(Tabla22[[#This Row],[Nombre]],Junio!B417:I509,8,FALSE)</f>
        <v>0</v>
      </c>
    </row>
    <row r="421" spans="1:10" ht="31.5" customHeight="1" x14ac:dyDescent="0.2">
      <c r="A421" s="16">
        <v>418</v>
      </c>
      <c r="B421" s="17" t="s">
        <v>1143</v>
      </c>
      <c r="C421" s="18" t="s">
        <v>730</v>
      </c>
      <c r="D421" s="21" t="s">
        <v>733</v>
      </c>
      <c r="E421" s="17"/>
      <c r="F421" s="24" t="s">
        <v>1221</v>
      </c>
      <c r="G421" s="28">
        <v>43483</v>
      </c>
      <c r="H421" s="18" t="s">
        <v>1270</v>
      </c>
      <c r="I421" s="18"/>
      <c r="J421" s="1" t="e">
        <f>VLOOKUP(Tabla22[[#This Row],[Nombre]],Junio!B418:I510,8,FALSE)</f>
        <v>#N/A</v>
      </c>
    </row>
    <row r="422" spans="1:10" ht="31.5" customHeight="1" x14ac:dyDescent="0.2">
      <c r="A422" s="3">
        <v>419</v>
      </c>
      <c r="B422" s="4" t="s">
        <v>1144</v>
      </c>
      <c r="C422" s="5" t="s">
        <v>730</v>
      </c>
      <c r="D422" s="22" t="s">
        <v>1202</v>
      </c>
      <c r="E422" s="4"/>
      <c r="F422" s="23" t="s">
        <v>1221</v>
      </c>
      <c r="G422" s="27">
        <v>43483</v>
      </c>
      <c r="H422" s="5" t="s">
        <v>1270</v>
      </c>
      <c r="I422" s="5"/>
      <c r="J422" s="1" t="e">
        <f>VLOOKUP(Tabla22[[#This Row],[Nombre]],Junio!B419:I511,8,FALSE)</f>
        <v>#N/A</v>
      </c>
    </row>
    <row r="423" spans="1:10" ht="31.5" customHeight="1" x14ac:dyDescent="0.2">
      <c r="A423" s="16">
        <v>420</v>
      </c>
      <c r="B423" s="17" t="s">
        <v>1145</v>
      </c>
      <c r="C423" s="18" t="s">
        <v>730</v>
      </c>
      <c r="D423" s="21" t="s">
        <v>733</v>
      </c>
      <c r="E423" s="17"/>
      <c r="F423" s="24" t="s">
        <v>1221</v>
      </c>
      <c r="G423" s="28">
        <v>43483</v>
      </c>
      <c r="H423" s="18" t="s">
        <v>1270</v>
      </c>
      <c r="I423" s="18"/>
      <c r="J423" s="1" t="e">
        <f>VLOOKUP(Tabla22[[#This Row],[Nombre]],Junio!B420:I512,8,FALSE)</f>
        <v>#N/A</v>
      </c>
    </row>
    <row r="424" spans="1:10" ht="31.5" customHeight="1" x14ac:dyDescent="0.2">
      <c r="A424" s="3">
        <v>421</v>
      </c>
      <c r="B424" s="4" t="s">
        <v>1146</v>
      </c>
      <c r="C424" s="5" t="s">
        <v>730</v>
      </c>
      <c r="D424" s="22" t="s">
        <v>1203</v>
      </c>
      <c r="E424" s="4"/>
      <c r="F424" s="23" t="s">
        <v>1221</v>
      </c>
      <c r="G424" s="27">
        <v>43483</v>
      </c>
      <c r="H424" s="5" t="s">
        <v>1270</v>
      </c>
      <c r="I424" s="5"/>
      <c r="J424" s="1" t="e">
        <f>VLOOKUP(Tabla22[[#This Row],[Nombre]],Junio!B421:I513,8,FALSE)</f>
        <v>#N/A</v>
      </c>
    </row>
    <row r="425" spans="1:10" ht="31.5" customHeight="1" x14ac:dyDescent="0.2">
      <c r="A425" s="16">
        <v>422</v>
      </c>
      <c r="B425" s="17" t="s">
        <v>1147</v>
      </c>
      <c r="C425" s="18" t="s">
        <v>730</v>
      </c>
      <c r="D425" s="21" t="s">
        <v>733</v>
      </c>
      <c r="E425" s="17"/>
      <c r="F425" s="24" t="s">
        <v>1221</v>
      </c>
      <c r="G425" s="28">
        <v>43483</v>
      </c>
      <c r="H425" s="18" t="s">
        <v>1270</v>
      </c>
      <c r="I425" s="18"/>
      <c r="J425" s="1" t="e">
        <f>VLOOKUP(Tabla22[[#This Row],[Nombre]],Junio!B422:I514,8,FALSE)</f>
        <v>#N/A</v>
      </c>
    </row>
    <row r="426" spans="1:10" ht="31.5" customHeight="1" x14ac:dyDescent="0.2">
      <c r="A426" s="3">
        <v>423</v>
      </c>
      <c r="B426" s="4" t="s">
        <v>1148</v>
      </c>
      <c r="C426" s="5" t="s">
        <v>730</v>
      </c>
      <c r="D426" s="22" t="s">
        <v>1202</v>
      </c>
      <c r="E426" s="4"/>
      <c r="F426" s="23" t="s">
        <v>1221</v>
      </c>
      <c r="G426" s="27">
        <v>43483</v>
      </c>
      <c r="H426" s="5" t="s">
        <v>1270</v>
      </c>
      <c r="I426" s="5"/>
      <c r="J426" s="1" t="e">
        <f>VLOOKUP(Tabla22[[#This Row],[Nombre]],Junio!B423:I515,8,FALSE)</f>
        <v>#N/A</v>
      </c>
    </row>
    <row r="427" spans="1:10" ht="31.5" customHeight="1" x14ac:dyDescent="0.2">
      <c r="A427" s="16">
        <v>424</v>
      </c>
      <c r="B427" s="17" t="s">
        <v>1149</v>
      </c>
      <c r="C427" s="18" t="s">
        <v>730</v>
      </c>
      <c r="D427" s="21" t="s">
        <v>770</v>
      </c>
      <c r="E427" s="17"/>
      <c r="F427" s="24" t="s">
        <v>1221</v>
      </c>
      <c r="G427" s="28">
        <v>43483</v>
      </c>
      <c r="H427" s="18" t="s">
        <v>1270</v>
      </c>
      <c r="I427" s="18"/>
      <c r="J427" s="1">
        <f>VLOOKUP(Tabla22[[#This Row],[Nombre]],Junio!B424:I516,8,FALSE)</f>
        <v>0</v>
      </c>
    </row>
    <row r="428" spans="1:10" ht="31.5" customHeight="1" x14ac:dyDescent="0.2">
      <c r="A428" s="3">
        <v>425</v>
      </c>
      <c r="B428" s="4" t="s">
        <v>1150</v>
      </c>
      <c r="C428" s="5" t="s">
        <v>730</v>
      </c>
      <c r="D428" s="22" t="s">
        <v>1204</v>
      </c>
      <c r="E428" s="4"/>
      <c r="F428" s="23" t="s">
        <v>1221</v>
      </c>
      <c r="G428" s="27">
        <v>43483</v>
      </c>
      <c r="H428" s="5" t="s">
        <v>1270</v>
      </c>
      <c r="I428" s="5"/>
      <c r="J428" s="1">
        <f>VLOOKUP(Tabla22[[#This Row],[Nombre]],Junio!B425:I517,8,FALSE)</f>
        <v>0</v>
      </c>
    </row>
    <row r="429" spans="1:10" ht="31.5" customHeight="1" x14ac:dyDescent="0.2">
      <c r="A429" s="16">
        <v>426</v>
      </c>
      <c r="B429" s="17" t="s">
        <v>1151</v>
      </c>
      <c r="C429" s="18" t="s">
        <v>730</v>
      </c>
      <c r="D429" s="21" t="s">
        <v>733</v>
      </c>
      <c r="E429" s="17"/>
      <c r="F429" s="24" t="s">
        <v>1221</v>
      </c>
      <c r="G429" s="28">
        <v>43483</v>
      </c>
      <c r="H429" s="18" t="s">
        <v>1270</v>
      </c>
      <c r="I429" s="18"/>
      <c r="J429" s="1">
        <f>VLOOKUP(Tabla22[[#This Row],[Nombre]],Junio!B426:I518,8,FALSE)</f>
        <v>0</v>
      </c>
    </row>
    <row r="430" spans="1:10" ht="31.5" customHeight="1" x14ac:dyDescent="0.2">
      <c r="A430" s="3">
        <v>427</v>
      </c>
      <c r="B430" s="4" t="s">
        <v>1152</v>
      </c>
      <c r="C430" s="5" t="s">
        <v>730</v>
      </c>
      <c r="D430" s="22" t="s">
        <v>733</v>
      </c>
      <c r="E430" s="4"/>
      <c r="F430" s="23" t="s">
        <v>1221</v>
      </c>
      <c r="G430" s="27">
        <v>43483</v>
      </c>
      <c r="H430" s="5" t="s">
        <v>1270</v>
      </c>
      <c r="I430" s="5"/>
      <c r="J430" s="1">
        <f>VLOOKUP(Tabla22[[#This Row],[Nombre]],Junio!B427:I519,8,FALSE)</f>
        <v>0</v>
      </c>
    </row>
    <row r="431" spans="1:10" ht="31.5" customHeight="1" x14ac:dyDescent="0.2">
      <c r="A431" s="16">
        <v>428</v>
      </c>
      <c r="B431" s="17" t="s">
        <v>1153</v>
      </c>
      <c r="C431" s="18" t="s">
        <v>730</v>
      </c>
      <c r="D431" s="21" t="s">
        <v>733</v>
      </c>
      <c r="E431" s="17"/>
      <c r="F431" s="24" t="s">
        <v>1221</v>
      </c>
      <c r="G431" s="28">
        <v>43483</v>
      </c>
      <c r="H431" s="18" t="s">
        <v>1270</v>
      </c>
      <c r="I431" s="18"/>
      <c r="J431" s="1">
        <f>VLOOKUP(Tabla22[[#This Row],[Nombre]],Junio!B428:I520,8,FALSE)</f>
        <v>0</v>
      </c>
    </row>
    <row r="432" spans="1:10" ht="31.5" customHeight="1" x14ac:dyDescent="0.2">
      <c r="A432" s="3">
        <v>429</v>
      </c>
      <c r="B432" s="4" t="s">
        <v>1154</v>
      </c>
      <c r="C432" s="5" t="s">
        <v>730</v>
      </c>
      <c r="D432" s="22" t="s">
        <v>731</v>
      </c>
      <c r="E432" s="4"/>
      <c r="F432" s="23" t="s">
        <v>1221</v>
      </c>
      <c r="G432" s="27">
        <v>43483</v>
      </c>
      <c r="H432" s="5" t="s">
        <v>1270</v>
      </c>
      <c r="I432" s="5"/>
      <c r="J432" s="1">
        <f>VLOOKUP(Tabla22[[#This Row],[Nombre]],Junio!B429:I521,8,FALSE)</f>
        <v>0</v>
      </c>
    </row>
    <row r="433" spans="1:10" ht="31.5" customHeight="1" x14ac:dyDescent="0.2">
      <c r="A433" s="16">
        <v>430</v>
      </c>
      <c r="B433" s="17" t="s">
        <v>1155</v>
      </c>
      <c r="C433" s="18" t="s">
        <v>730</v>
      </c>
      <c r="D433" s="21" t="s">
        <v>770</v>
      </c>
      <c r="E433" s="17"/>
      <c r="F433" s="24" t="s">
        <v>1221</v>
      </c>
      <c r="G433" s="28">
        <v>43483</v>
      </c>
      <c r="H433" s="18" t="s">
        <v>1270</v>
      </c>
      <c r="I433" s="18"/>
      <c r="J433" s="1">
        <f>VLOOKUP(Tabla22[[#This Row],[Nombre]],Junio!B430:I522,8,FALSE)</f>
        <v>0</v>
      </c>
    </row>
    <row r="434" spans="1:10" ht="31.5" customHeight="1" x14ac:dyDescent="0.2">
      <c r="A434" s="3">
        <v>431</v>
      </c>
      <c r="B434" s="4" t="s">
        <v>1156</v>
      </c>
      <c r="C434" s="5" t="s">
        <v>730</v>
      </c>
      <c r="D434" s="22" t="s">
        <v>1205</v>
      </c>
      <c r="E434" s="4"/>
      <c r="F434" s="23" t="s">
        <v>1221</v>
      </c>
      <c r="G434" s="27">
        <v>43483</v>
      </c>
      <c r="H434" s="5" t="s">
        <v>1270</v>
      </c>
      <c r="I434" s="5"/>
      <c r="J434" s="1" t="e">
        <f>VLOOKUP(Tabla22[[#This Row],[Nombre]],Junio!B431:I523,8,FALSE)</f>
        <v>#N/A</v>
      </c>
    </row>
    <row r="435" spans="1:10" ht="31.5" customHeight="1" x14ac:dyDescent="0.2">
      <c r="A435" s="16">
        <v>432</v>
      </c>
      <c r="B435" s="17" t="s">
        <v>1157</v>
      </c>
      <c r="C435" s="18" t="s">
        <v>730</v>
      </c>
      <c r="D435" s="21" t="s">
        <v>731</v>
      </c>
      <c r="E435" s="17"/>
      <c r="F435" s="24" t="s">
        <v>1222</v>
      </c>
      <c r="G435" s="28">
        <v>43483</v>
      </c>
      <c r="H435" s="18" t="s">
        <v>1270</v>
      </c>
      <c r="I435" s="18"/>
      <c r="J435" s="1" t="e">
        <f>VLOOKUP(Tabla22[[#This Row],[Nombre]],Junio!B432:I524,8,FALSE)</f>
        <v>#N/A</v>
      </c>
    </row>
    <row r="436" spans="1:10" ht="31.5" customHeight="1" x14ac:dyDescent="0.2">
      <c r="A436" s="3">
        <v>433</v>
      </c>
      <c r="B436" s="4" t="s">
        <v>1158</v>
      </c>
      <c r="C436" s="5" t="s">
        <v>730</v>
      </c>
      <c r="D436" s="22" t="s">
        <v>1206</v>
      </c>
      <c r="E436" s="4"/>
      <c r="F436" s="23" t="s">
        <v>1220</v>
      </c>
      <c r="G436" s="27">
        <v>43483</v>
      </c>
      <c r="H436" s="5" t="s">
        <v>1270</v>
      </c>
      <c r="I436" s="5"/>
      <c r="J436" s="1">
        <f>VLOOKUP(Tabla22[[#This Row],[Nombre]],Junio!B433:I525,8,FALSE)</f>
        <v>0</v>
      </c>
    </row>
    <row r="437" spans="1:10" ht="31.5" customHeight="1" x14ac:dyDescent="0.2">
      <c r="A437" s="16">
        <v>434</v>
      </c>
      <c r="B437" s="17" t="s">
        <v>1159</v>
      </c>
      <c r="C437" s="18" t="s">
        <v>730</v>
      </c>
      <c r="D437" s="21" t="s">
        <v>731</v>
      </c>
      <c r="E437" s="17"/>
      <c r="F437" s="24" t="s">
        <v>918</v>
      </c>
      <c r="G437" s="28">
        <v>43483</v>
      </c>
      <c r="H437" s="18" t="s">
        <v>1270</v>
      </c>
      <c r="I437" s="18"/>
      <c r="J437" s="1" t="e">
        <f>VLOOKUP(Tabla22[[#This Row],[Nombre]],Junio!B434:I526,8,FALSE)</f>
        <v>#N/A</v>
      </c>
    </row>
    <row r="438" spans="1:10" ht="31.5" customHeight="1" x14ac:dyDescent="0.2">
      <c r="A438" s="3">
        <v>435</v>
      </c>
      <c r="B438" s="4" t="s">
        <v>1160</v>
      </c>
      <c r="C438" s="5" t="s">
        <v>730</v>
      </c>
      <c r="D438" s="22" t="s">
        <v>1207</v>
      </c>
      <c r="E438" s="4"/>
      <c r="F438" s="23" t="s">
        <v>1220</v>
      </c>
      <c r="G438" s="27">
        <v>43483</v>
      </c>
      <c r="H438" s="5" t="s">
        <v>1270</v>
      </c>
      <c r="I438" s="5"/>
      <c r="J438" s="1" t="e">
        <f>VLOOKUP(Tabla22[[#This Row],[Nombre]],Junio!B435:I527,8,FALSE)</f>
        <v>#N/A</v>
      </c>
    </row>
    <row r="439" spans="1:10" ht="31.5" customHeight="1" x14ac:dyDescent="0.2">
      <c r="A439" s="16">
        <v>436</v>
      </c>
      <c r="B439" s="17" t="s">
        <v>1161</v>
      </c>
      <c r="C439" s="18" t="s">
        <v>730</v>
      </c>
      <c r="D439" s="21" t="s">
        <v>1208</v>
      </c>
      <c r="E439" s="17"/>
      <c r="F439" s="24" t="s">
        <v>1220</v>
      </c>
      <c r="G439" s="28">
        <v>43483</v>
      </c>
      <c r="H439" s="18" t="s">
        <v>1270</v>
      </c>
      <c r="I439" s="18"/>
      <c r="J439" s="1" t="e">
        <f>VLOOKUP(Tabla22[[#This Row],[Nombre]],Junio!B436:I528,8,FALSE)</f>
        <v>#N/A</v>
      </c>
    </row>
    <row r="440" spans="1:10" ht="31.5" customHeight="1" x14ac:dyDescent="0.2">
      <c r="A440" s="3">
        <v>437</v>
      </c>
      <c r="B440" s="4" t="s">
        <v>1162</v>
      </c>
      <c r="C440" s="5" t="s">
        <v>730</v>
      </c>
      <c r="D440" s="22" t="s">
        <v>1209</v>
      </c>
      <c r="E440" s="4"/>
      <c r="F440" s="23" t="s">
        <v>1223</v>
      </c>
      <c r="G440" s="27">
        <v>43483</v>
      </c>
      <c r="H440" s="5" t="s">
        <v>1270</v>
      </c>
      <c r="I440" s="5"/>
      <c r="J440" s="1">
        <f>VLOOKUP(Tabla22[[#This Row],[Nombre]],Junio!B437:I529,8,FALSE)</f>
        <v>0</v>
      </c>
    </row>
    <row r="441" spans="1:10" ht="31.5" customHeight="1" x14ac:dyDescent="0.2">
      <c r="A441" s="16">
        <v>438</v>
      </c>
      <c r="B441" s="17" t="s">
        <v>1163</v>
      </c>
      <c r="C441" s="18" t="s">
        <v>730</v>
      </c>
      <c r="D441" s="21" t="s">
        <v>953</v>
      </c>
      <c r="E441" s="17"/>
      <c r="F441" s="24" t="s">
        <v>1223</v>
      </c>
      <c r="G441" s="28">
        <v>43483</v>
      </c>
      <c r="H441" s="18" t="s">
        <v>1270</v>
      </c>
      <c r="I441" s="18"/>
      <c r="J441" s="1">
        <f>VLOOKUP(Tabla22[[#This Row],[Nombre]],Junio!B438:I530,8,FALSE)</f>
        <v>0</v>
      </c>
    </row>
    <row r="442" spans="1:10" ht="31.5" customHeight="1" x14ac:dyDescent="0.2">
      <c r="A442" s="3">
        <v>439</v>
      </c>
      <c r="B442" s="4" t="s">
        <v>1164</v>
      </c>
      <c r="C442" s="5" t="s">
        <v>730</v>
      </c>
      <c r="D442" s="22" t="s">
        <v>731</v>
      </c>
      <c r="E442" s="4"/>
      <c r="F442" s="23" t="s">
        <v>1220</v>
      </c>
      <c r="G442" s="27">
        <v>43483</v>
      </c>
      <c r="H442" s="5" t="s">
        <v>1270</v>
      </c>
      <c r="I442" s="5"/>
      <c r="J442" s="1" t="e">
        <f>VLOOKUP(Tabla22[[#This Row],[Nombre]],Junio!B439:I531,8,FALSE)</f>
        <v>#N/A</v>
      </c>
    </row>
    <row r="443" spans="1:10" ht="31.5" customHeight="1" x14ac:dyDescent="0.2">
      <c r="A443" s="16">
        <v>440</v>
      </c>
      <c r="B443" s="17" t="s">
        <v>1165</v>
      </c>
      <c r="C443" s="18" t="s">
        <v>730</v>
      </c>
      <c r="D443" s="21" t="s">
        <v>1210</v>
      </c>
      <c r="E443" s="17"/>
      <c r="F443" s="24" t="s">
        <v>1222</v>
      </c>
      <c r="G443" s="28">
        <v>43483</v>
      </c>
      <c r="H443" s="18" t="s">
        <v>1270</v>
      </c>
      <c r="I443" s="18"/>
      <c r="J443" s="1" t="e">
        <f>VLOOKUP(Tabla22[[#This Row],[Nombre]],Junio!B440:I532,8,FALSE)</f>
        <v>#N/A</v>
      </c>
    </row>
    <row r="444" spans="1:10" ht="31.5" customHeight="1" x14ac:dyDescent="0.2">
      <c r="A444" s="3">
        <v>441</v>
      </c>
      <c r="B444" s="4" t="s">
        <v>1166</v>
      </c>
      <c r="C444" s="5" t="s">
        <v>730</v>
      </c>
      <c r="D444" s="22" t="s">
        <v>953</v>
      </c>
      <c r="E444" s="4"/>
      <c r="F444" s="23" t="s">
        <v>160</v>
      </c>
      <c r="G444" s="27">
        <v>43483</v>
      </c>
      <c r="H444" s="5" t="s">
        <v>964</v>
      </c>
      <c r="I444" s="5"/>
      <c r="J444" s="1" t="e">
        <f>VLOOKUP(Tabla22[[#This Row],[Nombre]],Junio!B441:I533,8,FALSE)</f>
        <v>#N/A</v>
      </c>
    </row>
    <row r="445" spans="1:10" ht="31.5" customHeight="1" x14ac:dyDescent="0.2">
      <c r="A445" s="16">
        <v>442</v>
      </c>
      <c r="B445" s="17" t="s">
        <v>1167</v>
      </c>
      <c r="C445" s="18" t="s">
        <v>730</v>
      </c>
      <c r="D445" s="21" t="s">
        <v>731</v>
      </c>
      <c r="E445" s="17"/>
      <c r="F445" s="24" t="s">
        <v>1224</v>
      </c>
      <c r="G445" s="28">
        <v>43483</v>
      </c>
      <c r="H445" s="18" t="s">
        <v>1270</v>
      </c>
      <c r="I445" s="18"/>
      <c r="J445" s="1" t="e">
        <f>VLOOKUP(Tabla22[[#This Row],[Nombre]],Junio!B442:I534,8,FALSE)</f>
        <v>#N/A</v>
      </c>
    </row>
    <row r="446" spans="1:10" ht="31.5" customHeight="1" x14ac:dyDescent="0.2">
      <c r="A446" s="3">
        <v>443</v>
      </c>
      <c r="B446" s="4" t="s">
        <v>1168</v>
      </c>
      <c r="C446" s="5" t="s">
        <v>730</v>
      </c>
      <c r="D446" s="22" t="s">
        <v>953</v>
      </c>
      <c r="E446" s="4"/>
      <c r="F446" s="23" t="s">
        <v>1224</v>
      </c>
      <c r="G446" s="27">
        <v>43483</v>
      </c>
      <c r="H446" s="5" t="s">
        <v>1270</v>
      </c>
      <c r="I446" s="5"/>
      <c r="J446" s="1" t="e">
        <f>VLOOKUP(Tabla22[[#This Row],[Nombre]],Junio!B443:I535,8,FALSE)</f>
        <v>#N/A</v>
      </c>
    </row>
    <row r="447" spans="1:10" ht="31.5" customHeight="1" x14ac:dyDescent="0.2">
      <c r="A447" s="16">
        <v>444</v>
      </c>
      <c r="B447" s="17" t="s">
        <v>1169</v>
      </c>
      <c r="C447" s="18" t="s">
        <v>730</v>
      </c>
      <c r="D447" s="21" t="s">
        <v>953</v>
      </c>
      <c r="E447" s="17"/>
      <c r="F447" s="24" t="s">
        <v>160</v>
      </c>
      <c r="G447" s="28">
        <v>43483</v>
      </c>
      <c r="H447" s="18" t="s">
        <v>964</v>
      </c>
      <c r="I447" s="18"/>
      <c r="J447" s="1">
        <f>VLOOKUP(Tabla22[[#This Row],[Nombre]],Junio!B444:I536,8,FALSE)</f>
        <v>0</v>
      </c>
    </row>
    <row r="448" spans="1:10" ht="31.5" customHeight="1" x14ac:dyDescent="0.2">
      <c r="A448" s="3">
        <v>445</v>
      </c>
      <c r="B448" s="4" t="s">
        <v>1170</v>
      </c>
      <c r="C448" s="5" t="s">
        <v>730</v>
      </c>
      <c r="D448" s="22" t="s">
        <v>1211</v>
      </c>
      <c r="E448" s="4"/>
      <c r="F448" s="23" t="s">
        <v>1224</v>
      </c>
      <c r="G448" s="27">
        <v>43486</v>
      </c>
      <c r="H448" s="5" t="s">
        <v>1270</v>
      </c>
      <c r="I448" s="5"/>
      <c r="J448" s="1">
        <f>VLOOKUP(Tabla22[[#This Row],[Nombre]],Junio!B445:I537,8,FALSE)</f>
        <v>0</v>
      </c>
    </row>
    <row r="449" spans="1:10" ht="31.5" customHeight="1" x14ac:dyDescent="0.2">
      <c r="A449" s="16">
        <v>446</v>
      </c>
      <c r="B449" s="17" t="s">
        <v>1171</v>
      </c>
      <c r="C449" s="18" t="s">
        <v>730</v>
      </c>
      <c r="D449" s="21" t="s">
        <v>932</v>
      </c>
      <c r="E449" s="17"/>
      <c r="F449" s="24" t="s">
        <v>742</v>
      </c>
      <c r="G449" s="28">
        <v>43486</v>
      </c>
      <c r="H449" s="18" t="s">
        <v>1270</v>
      </c>
      <c r="I449" s="18"/>
      <c r="J449" s="1" t="e">
        <f>VLOOKUP(Tabla22[[#This Row],[Nombre]],Junio!B446:I538,8,FALSE)</f>
        <v>#N/A</v>
      </c>
    </row>
    <row r="450" spans="1:10" ht="31.5" customHeight="1" x14ac:dyDescent="0.2">
      <c r="A450" s="3">
        <v>447</v>
      </c>
      <c r="B450" s="4" t="s">
        <v>1172</v>
      </c>
      <c r="C450" s="5" t="s">
        <v>730</v>
      </c>
      <c r="D450" s="22" t="s">
        <v>1202</v>
      </c>
      <c r="E450" s="4"/>
      <c r="F450" s="23" t="s">
        <v>1221</v>
      </c>
      <c r="G450" s="27">
        <v>43486</v>
      </c>
      <c r="H450" s="5" t="s">
        <v>1270</v>
      </c>
      <c r="I450" s="5"/>
      <c r="J450" s="1" t="e">
        <f>VLOOKUP(Tabla22[[#This Row],[Nombre]],Junio!B447:I539,8,FALSE)</f>
        <v>#N/A</v>
      </c>
    </row>
    <row r="451" spans="1:10" ht="31.5" customHeight="1" x14ac:dyDescent="0.2">
      <c r="A451" s="16">
        <v>448</v>
      </c>
      <c r="B451" s="17" t="s">
        <v>1173</v>
      </c>
      <c r="C451" s="18" t="s">
        <v>730</v>
      </c>
      <c r="D451" s="21" t="s">
        <v>731</v>
      </c>
      <c r="E451" s="17"/>
      <c r="F451" s="24" t="s">
        <v>1225</v>
      </c>
      <c r="G451" s="28">
        <v>43486</v>
      </c>
      <c r="H451" s="18" t="s">
        <v>1270</v>
      </c>
      <c r="I451" s="18"/>
      <c r="J451" s="1">
        <f>VLOOKUP(Tabla22[[#This Row],[Nombre]],Junio!B448:I540,8,FALSE)</f>
        <v>0</v>
      </c>
    </row>
    <row r="452" spans="1:10" ht="31.5" customHeight="1" x14ac:dyDescent="0.2">
      <c r="A452" s="3">
        <v>449</v>
      </c>
      <c r="B452" s="4" t="s">
        <v>1174</v>
      </c>
      <c r="C452" s="5" t="s">
        <v>730</v>
      </c>
      <c r="D452" s="22" t="s">
        <v>733</v>
      </c>
      <c r="E452" s="4"/>
      <c r="F452" s="23" t="s">
        <v>1221</v>
      </c>
      <c r="G452" s="27">
        <v>43497</v>
      </c>
      <c r="H452" s="5" t="s">
        <v>1270</v>
      </c>
      <c r="I452" s="5"/>
      <c r="J452" s="1" t="e">
        <f>VLOOKUP(Tabla22[[#This Row],[Nombre]],Junio!B449:I541,8,FALSE)</f>
        <v>#N/A</v>
      </c>
    </row>
    <row r="453" spans="1:10" ht="31.5" customHeight="1" x14ac:dyDescent="0.2">
      <c r="A453" s="16">
        <v>450</v>
      </c>
      <c r="B453" s="17" t="s">
        <v>1175</v>
      </c>
      <c r="C453" s="18" t="s">
        <v>730</v>
      </c>
      <c r="D453" s="21" t="s">
        <v>954</v>
      </c>
      <c r="E453" s="17"/>
      <c r="F453" s="24" t="s">
        <v>212</v>
      </c>
      <c r="G453" s="28">
        <v>43497</v>
      </c>
      <c r="H453" s="18" t="s">
        <v>964</v>
      </c>
      <c r="I453" s="18"/>
      <c r="J453" s="1">
        <f>VLOOKUP(Tabla22[[#This Row],[Nombre]],Junio!B450:I542,8,FALSE)</f>
        <v>0</v>
      </c>
    </row>
    <row r="454" spans="1:10" ht="31.5" customHeight="1" x14ac:dyDescent="0.2">
      <c r="A454" s="3">
        <v>451</v>
      </c>
      <c r="B454" s="4" t="s">
        <v>1176</v>
      </c>
      <c r="C454" s="5" t="s">
        <v>730</v>
      </c>
      <c r="D454" s="22" t="s">
        <v>1212</v>
      </c>
      <c r="E454" s="4"/>
      <c r="F454" s="23" t="s">
        <v>697</v>
      </c>
      <c r="G454" s="27">
        <v>43497</v>
      </c>
      <c r="H454" s="5" t="s">
        <v>1270</v>
      </c>
      <c r="I454" s="5"/>
      <c r="J454" s="1" t="e">
        <f>VLOOKUP(Tabla22[[#This Row],[Nombre]],Junio!B451:I543,8,FALSE)</f>
        <v>#N/A</v>
      </c>
    </row>
    <row r="455" spans="1:10" ht="31.5" customHeight="1" x14ac:dyDescent="0.2">
      <c r="A455" s="16">
        <v>452</v>
      </c>
      <c r="B455" s="17" t="s">
        <v>1177</v>
      </c>
      <c r="C455" s="18" t="s">
        <v>730</v>
      </c>
      <c r="D455" s="21" t="s">
        <v>1213</v>
      </c>
      <c r="E455" s="17"/>
      <c r="F455" s="24" t="s">
        <v>250</v>
      </c>
      <c r="G455" s="28">
        <v>43497</v>
      </c>
      <c r="H455" s="18" t="s">
        <v>1270</v>
      </c>
      <c r="I455" s="18"/>
      <c r="J455" s="1" t="e">
        <f>VLOOKUP(Tabla22[[#This Row],[Nombre]],Junio!B452:I544,8,FALSE)</f>
        <v>#N/A</v>
      </c>
    </row>
    <row r="456" spans="1:10" ht="31.5" customHeight="1" x14ac:dyDescent="0.2">
      <c r="A456" s="3">
        <v>453</v>
      </c>
      <c r="B456" s="4" t="s">
        <v>1178</v>
      </c>
      <c r="C456" s="5" t="s">
        <v>730</v>
      </c>
      <c r="D456" s="22" t="s">
        <v>1214</v>
      </c>
      <c r="E456" s="4"/>
      <c r="F456" s="23" t="s">
        <v>291</v>
      </c>
      <c r="G456" s="27">
        <v>43497</v>
      </c>
      <c r="H456" s="5" t="s">
        <v>1270</v>
      </c>
      <c r="I456" s="5"/>
      <c r="J456" s="1" t="e">
        <f>VLOOKUP(Tabla22[[#This Row],[Nombre]],Junio!B453:I545,8,FALSE)</f>
        <v>#N/A</v>
      </c>
    </row>
    <row r="457" spans="1:10" ht="31.5" customHeight="1" x14ac:dyDescent="0.2">
      <c r="A457" s="16">
        <v>454</v>
      </c>
      <c r="B457" s="17" t="s">
        <v>1179</v>
      </c>
      <c r="C457" s="18" t="s">
        <v>730</v>
      </c>
      <c r="D457" s="21" t="s">
        <v>1213</v>
      </c>
      <c r="E457" s="17"/>
      <c r="F457" s="24" t="s">
        <v>291</v>
      </c>
      <c r="G457" s="28">
        <v>43497</v>
      </c>
      <c r="H457" s="18" t="s">
        <v>1270</v>
      </c>
      <c r="I457" s="18"/>
      <c r="J457" s="1">
        <f>VLOOKUP(Tabla22[[#This Row],[Nombre]],Junio!B454:I546,8,FALSE)</f>
        <v>0</v>
      </c>
    </row>
    <row r="458" spans="1:10" ht="31.5" customHeight="1" x14ac:dyDescent="0.2">
      <c r="A458" s="3">
        <v>455</v>
      </c>
      <c r="B458" s="4" t="s">
        <v>1180</v>
      </c>
      <c r="C458" s="5" t="s">
        <v>730</v>
      </c>
      <c r="D458" s="22" t="s">
        <v>1215</v>
      </c>
      <c r="E458" s="4"/>
      <c r="F458" s="23" t="s">
        <v>244</v>
      </c>
      <c r="G458" s="27">
        <v>43497</v>
      </c>
      <c r="H458" s="5" t="s">
        <v>1270</v>
      </c>
      <c r="I458" s="5"/>
      <c r="J458" s="1" t="e">
        <f>VLOOKUP(Tabla22[[#This Row],[Nombre]],Junio!B455:I547,8,FALSE)</f>
        <v>#N/A</v>
      </c>
    </row>
    <row r="459" spans="1:10" ht="31.5" customHeight="1" x14ac:dyDescent="0.2">
      <c r="A459" s="16">
        <v>456</v>
      </c>
      <c r="B459" s="17" t="s">
        <v>1181</v>
      </c>
      <c r="C459" s="18" t="s">
        <v>730</v>
      </c>
      <c r="D459" s="21" t="s">
        <v>1215</v>
      </c>
      <c r="E459" s="17"/>
      <c r="F459" s="24" t="s">
        <v>244</v>
      </c>
      <c r="G459" s="28">
        <v>43497</v>
      </c>
      <c r="H459" s="18" t="s">
        <v>1270</v>
      </c>
      <c r="I459" s="18"/>
      <c r="J459" s="1" t="e">
        <f>VLOOKUP(Tabla22[[#This Row],[Nombre]],Junio!B456:I548,8,FALSE)</f>
        <v>#N/A</v>
      </c>
    </row>
    <row r="460" spans="1:10" ht="31.5" customHeight="1" x14ac:dyDescent="0.2">
      <c r="A460" s="3">
        <v>457</v>
      </c>
      <c r="B460" s="4" t="s">
        <v>1182</v>
      </c>
      <c r="C460" s="5" t="s">
        <v>730</v>
      </c>
      <c r="D460" s="22" t="s">
        <v>1213</v>
      </c>
      <c r="E460" s="4"/>
      <c r="F460" s="23" t="s">
        <v>244</v>
      </c>
      <c r="G460" s="27">
        <v>43497</v>
      </c>
      <c r="H460" s="5" t="s">
        <v>1270</v>
      </c>
      <c r="I460" s="5"/>
      <c r="J460" s="1" t="e">
        <f>VLOOKUP(Tabla22[[#This Row],[Nombre]],Junio!B457:I549,8,FALSE)</f>
        <v>#N/A</v>
      </c>
    </row>
    <row r="461" spans="1:10" ht="31.5" customHeight="1" x14ac:dyDescent="0.2">
      <c r="A461" s="16">
        <v>458</v>
      </c>
      <c r="B461" s="17" t="s">
        <v>1183</v>
      </c>
      <c r="C461" s="18" t="s">
        <v>730</v>
      </c>
      <c r="D461" s="21" t="s">
        <v>1213</v>
      </c>
      <c r="E461" s="17"/>
      <c r="F461" s="24" t="s">
        <v>257</v>
      </c>
      <c r="G461" s="28">
        <v>43497</v>
      </c>
      <c r="H461" s="18" t="s">
        <v>1270</v>
      </c>
      <c r="I461" s="18"/>
      <c r="J461" s="1">
        <f>VLOOKUP(Tabla22[[#This Row],[Nombre]],Junio!B458:I550,8,FALSE)</f>
        <v>0</v>
      </c>
    </row>
    <row r="462" spans="1:10" ht="31.5" customHeight="1" x14ac:dyDescent="0.2">
      <c r="A462" s="3">
        <v>459</v>
      </c>
      <c r="B462" s="4" t="s">
        <v>1184</v>
      </c>
      <c r="C462" s="5" t="s">
        <v>730</v>
      </c>
      <c r="D462" s="22" t="s">
        <v>1216</v>
      </c>
      <c r="E462" s="4"/>
      <c r="F462" s="23" t="s">
        <v>257</v>
      </c>
      <c r="G462" s="27">
        <v>43497</v>
      </c>
      <c r="H462" s="5" t="s">
        <v>1270</v>
      </c>
      <c r="I462" s="5"/>
      <c r="J462" s="1" t="e">
        <f>VLOOKUP(Tabla22[[#This Row],[Nombre]],Junio!B459:I551,8,FALSE)</f>
        <v>#N/A</v>
      </c>
    </row>
    <row r="463" spans="1:10" ht="31.5" customHeight="1" x14ac:dyDescent="0.2">
      <c r="A463" s="16">
        <v>460</v>
      </c>
      <c r="B463" s="17" t="s">
        <v>1185</v>
      </c>
      <c r="C463" s="18" t="s">
        <v>730</v>
      </c>
      <c r="D463" s="21" t="s">
        <v>1213</v>
      </c>
      <c r="E463" s="17"/>
      <c r="F463" s="24" t="s">
        <v>264</v>
      </c>
      <c r="G463" s="28">
        <v>43497</v>
      </c>
      <c r="H463" s="18" t="s">
        <v>1270</v>
      </c>
      <c r="I463" s="18"/>
      <c r="J463" s="1">
        <f>VLOOKUP(Tabla22[[#This Row],[Nombre]],Junio!B460:I552,8,FALSE)</f>
        <v>0</v>
      </c>
    </row>
    <row r="464" spans="1:10" ht="31.5" customHeight="1" x14ac:dyDescent="0.2">
      <c r="A464" s="3">
        <v>461</v>
      </c>
      <c r="B464" s="4" t="s">
        <v>1186</v>
      </c>
      <c r="C464" s="5" t="s">
        <v>730</v>
      </c>
      <c r="D464" s="22" t="s">
        <v>1213</v>
      </c>
      <c r="E464" s="4"/>
      <c r="F464" s="23" t="s">
        <v>301</v>
      </c>
      <c r="G464" s="27">
        <v>43497</v>
      </c>
      <c r="H464" s="5" t="s">
        <v>1270</v>
      </c>
      <c r="I464" s="5"/>
      <c r="J464" s="1">
        <f>VLOOKUP(Tabla22[[#This Row],[Nombre]],Junio!B461:I553,8,FALSE)</f>
        <v>0</v>
      </c>
    </row>
    <row r="465" spans="1:10" ht="31.5" customHeight="1" x14ac:dyDescent="0.2">
      <c r="A465" s="16">
        <v>462</v>
      </c>
      <c r="B465" s="17" t="s">
        <v>1187</v>
      </c>
      <c r="C465" s="18" t="s">
        <v>730</v>
      </c>
      <c r="D465" s="21" t="s">
        <v>1213</v>
      </c>
      <c r="E465" s="17"/>
      <c r="F465" s="24" t="s">
        <v>264</v>
      </c>
      <c r="G465" s="28">
        <v>43497</v>
      </c>
      <c r="H465" s="18" t="s">
        <v>1270</v>
      </c>
      <c r="I465" s="18"/>
      <c r="J465" s="1">
        <f>VLOOKUP(Tabla22[[#This Row],[Nombre]],Junio!B462:I554,8,FALSE)</f>
        <v>0</v>
      </c>
    </row>
    <row r="466" spans="1:10" ht="31.5" customHeight="1" x14ac:dyDescent="0.2">
      <c r="A466" s="3">
        <v>463</v>
      </c>
      <c r="B466" s="4" t="s">
        <v>1188</v>
      </c>
      <c r="C466" s="5" t="s">
        <v>730</v>
      </c>
      <c r="D466" s="22" t="s">
        <v>736</v>
      </c>
      <c r="E466" s="4"/>
      <c r="F466" s="23" t="s">
        <v>283</v>
      </c>
      <c r="G466" s="27">
        <v>43497</v>
      </c>
      <c r="H466" s="5" t="s">
        <v>1270</v>
      </c>
      <c r="I466" s="5"/>
      <c r="J466" s="1" t="e">
        <f>VLOOKUP(Tabla22[[#This Row],[Nombre]],Junio!B463:I555,8,FALSE)</f>
        <v>#N/A</v>
      </c>
    </row>
    <row r="467" spans="1:10" ht="31.5" customHeight="1" x14ac:dyDescent="0.2">
      <c r="A467" s="16">
        <v>464</v>
      </c>
      <c r="B467" s="17" t="s">
        <v>1189</v>
      </c>
      <c r="C467" s="18" t="s">
        <v>730</v>
      </c>
      <c r="D467" s="21" t="s">
        <v>731</v>
      </c>
      <c r="E467" s="17"/>
      <c r="F467" s="24" t="s">
        <v>283</v>
      </c>
      <c r="G467" s="28">
        <v>43497</v>
      </c>
      <c r="H467" s="18" t="s">
        <v>1270</v>
      </c>
      <c r="I467" s="18"/>
      <c r="J467" s="1" t="e">
        <f>VLOOKUP(Tabla22[[#This Row],[Nombre]],Junio!B464:I556,8,FALSE)</f>
        <v>#N/A</v>
      </c>
    </row>
    <row r="468" spans="1:10" ht="31.5" customHeight="1" x14ac:dyDescent="0.2">
      <c r="A468" s="3">
        <v>465</v>
      </c>
      <c r="B468" s="4" t="s">
        <v>1190</v>
      </c>
      <c r="C468" s="5" t="s">
        <v>730</v>
      </c>
      <c r="D468" s="22" t="s">
        <v>1213</v>
      </c>
      <c r="E468" s="4"/>
      <c r="F468" s="23" t="s">
        <v>310</v>
      </c>
      <c r="G468" s="27">
        <v>43497</v>
      </c>
      <c r="H468" s="5" t="s">
        <v>1270</v>
      </c>
      <c r="I468" s="5"/>
      <c r="J468" s="1" t="e">
        <f>VLOOKUP(Tabla22[[#This Row],[Nombre]],Junio!B465:I557,8,FALSE)</f>
        <v>#N/A</v>
      </c>
    </row>
    <row r="469" spans="1:10" ht="31.5" customHeight="1" x14ac:dyDescent="0.2">
      <c r="A469" s="16">
        <v>466</v>
      </c>
      <c r="B469" s="17" t="s">
        <v>1191</v>
      </c>
      <c r="C469" s="18" t="s">
        <v>730</v>
      </c>
      <c r="D469" s="21" t="s">
        <v>1217</v>
      </c>
      <c r="E469" s="17"/>
      <c r="F469" s="24" t="s">
        <v>1221</v>
      </c>
      <c r="G469" s="28">
        <v>43497</v>
      </c>
      <c r="H469" s="18" t="s">
        <v>1270</v>
      </c>
      <c r="I469" s="18"/>
      <c r="J469" s="1" t="e">
        <f>VLOOKUP(Tabla22[[#This Row],[Nombre]],Junio!B466:I558,8,FALSE)</f>
        <v>#N/A</v>
      </c>
    </row>
    <row r="470" spans="1:10" ht="31.5" customHeight="1" x14ac:dyDescent="0.2">
      <c r="A470" s="3">
        <v>467</v>
      </c>
      <c r="B470" s="4" t="s">
        <v>1192</v>
      </c>
      <c r="C470" s="5" t="s">
        <v>730</v>
      </c>
      <c r="D470" s="22" t="s">
        <v>731</v>
      </c>
      <c r="E470" s="4"/>
      <c r="F470" s="23" t="s">
        <v>264</v>
      </c>
      <c r="G470" s="27">
        <v>43497</v>
      </c>
      <c r="H470" s="5" t="s">
        <v>1270</v>
      </c>
      <c r="I470" s="5"/>
      <c r="J470" s="1" t="e">
        <f>VLOOKUP(Tabla22[[#This Row],[Nombre]],Junio!B467:I559,8,FALSE)</f>
        <v>#N/A</v>
      </c>
    </row>
    <row r="471" spans="1:10" ht="31.5" customHeight="1" x14ac:dyDescent="0.2">
      <c r="A471" s="16">
        <v>468</v>
      </c>
      <c r="B471" s="17" t="s">
        <v>1193</v>
      </c>
      <c r="C471" s="18" t="s">
        <v>730</v>
      </c>
      <c r="D471" s="21" t="s">
        <v>1218</v>
      </c>
      <c r="E471" s="17"/>
      <c r="F471" s="24" t="s">
        <v>1225</v>
      </c>
      <c r="G471" s="28">
        <v>43501</v>
      </c>
      <c r="H471" s="18" t="s">
        <v>964</v>
      </c>
      <c r="I471" s="18"/>
      <c r="J471" s="1" t="e">
        <f>VLOOKUP(Tabla22[[#This Row],[Nombre]],Junio!B468:I560,8,FALSE)</f>
        <v>#N/A</v>
      </c>
    </row>
    <row r="472" spans="1:10" ht="31.5" customHeight="1" x14ac:dyDescent="0.2">
      <c r="A472" s="3">
        <v>469</v>
      </c>
      <c r="B472" s="4" t="s">
        <v>1194</v>
      </c>
      <c r="C472" s="5" t="s">
        <v>730</v>
      </c>
      <c r="D472" s="22" t="s">
        <v>736</v>
      </c>
      <c r="E472" s="4"/>
      <c r="F472" s="23" t="s">
        <v>1224</v>
      </c>
      <c r="G472" s="27">
        <v>43502</v>
      </c>
      <c r="H472" s="5" t="s">
        <v>1270</v>
      </c>
      <c r="I472" s="5"/>
      <c r="J472" s="1" t="e">
        <f>VLOOKUP(Tabla22[[#This Row],[Nombre]],Junio!B469:I561,8,FALSE)</f>
        <v>#N/A</v>
      </c>
    </row>
    <row r="473" spans="1:10" ht="31.5" customHeight="1" x14ac:dyDescent="0.2">
      <c r="A473" s="16">
        <v>470</v>
      </c>
      <c r="B473" s="17" t="s">
        <v>1195</v>
      </c>
      <c r="C473" s="18" t="s">
        <v>730</v>
      </c>
      <c r="D473" s="21" t="s">
        <v>1219</v>
      </c>
      <c r="E473" s="17"/>
      <c r="F473" s="24" t="s">
        <v>0</v>
      </c>
      <c r="G473" s="28">
        <v>43504</v>
      </c>
      <c r="H473" s="18" t="s">
        <v>964</v>
      </c>
      <c r="I473" s="18"/>
      <c r="J473" s="1" t="e">
        <f>VLOOKUP(Tabla22[[#This Row],[Nombre]],Junio!B470:I562,8,FALSE)</f>
        <v>#N/A</v>
      </c>
    </row>
    <row r="474" spans="1:10" ht="31.5" customHeight="1" x14ac:dyDescent="0.2">
      <c r="A474" s="3">
        <v>471</v>
      </c>
      <c r="B474" s="4" t="s">
        <v>772</v>
      </c>
      <c r="C474" s="5" t="s">
        <v>743</v>
      </c>
      <c r="D474" s="22" t="s">
        <v>744</v>
      </c>
      <c r="E474" s="4" t="s">
        <v>750</v>
      </c>
      <c r="F474" s="23" t="s">
        <v>752</v>
      </c>
      <c r="G474" s="27">
        <v>43480</v>
      </c>
      <c r="H474" s="5" t="s">
        <v>1270</v>
      </c>
      <c r="I474" s="5"/>
      <c r="J474" s="1">
        <f>VLOOKUP(Tabla22[[#This Row],[Nombre]],Junio!B471:I563,8,FALSE)</f>
        <v>0</v>
      </c>
    </row>
    <row r="475" spans="1:10" ht="31.5" customHeight="1" x14ac:dyDescent="0.2">
      <c r="A475" s="16">
        <v>472</v>
      </c>
      <c r="B475" s="17" t="s">
        <v>919</v>
      </c>
      <c r="C475" s="18" t="s">
        <v>743</v>
      </c>
      <c r="D475" s="21" t="s">
        <v>750</v>
      </c>
      <c r="E475" s="17" t="s">
        <v>404</v>
      </c>
      <c r="F475" s="24" t="s">
        <v>244</v>
      </c>
      <c r="G475" s="28">
        <v>43481</v>
      </c>
      <c r="H475" s="18">
        <v>24989191</v>
      </c>
      <c r="I475" s="18"/>
      <c r="J475" s="1">
        <f>VLOOKUP(Tabla22[[#This Row],[Nombre]],Junio!B472:I564,8,FALSE)</f>
        <v>0</v>
      </c>
    </row>
    <row r="476" spans="1:10" ht="31.5" customHeight="1" x14ac:dyDescent="0.2">
      <c r="A476" s="3">
        <v>473</v>
      </c>
      <c r="B476" s="4" t="s">
        <v>773</v>
      </c>
      <c r="C476" s="5" t="s">
        <v>743</v>
      </c>
      <c r="D476" s="22" t="s">
        <v>745</v>
      </c>
      <c r="E476" s="4" t="s">
        <v>749</v>
      </c>
      <c r="F476" s="23" t="s">
        <v>752</v>
      </c>
      <c r="G476" s="27">
        <v>43480</v>
      </c>
      <c r="H476" s="5">
        <v>24989191</v>
      </c>
      <c r="I476" s="5"/>
      <c r="J476" s="1">
        <f>VLOOKUP(Tabla22[[#This Row],[Nombre]],Junio!B473:I565,8,FALSE)</f>
        <v>0</v>
      </c>
    </row>
    <row r="477" spans="1:10" ht="31.5" customHeight="1" x14ac:dyDescent="0.2">
      <c r="A477" s="16">
        <v>474</v>
      </c>
      <c r="B477" s="17" t="s">
        <v>774</v>
      </c>
      <c r="C477" s="18" t="s">
        <v>743</v>
      </c>
      <c r="D477" s="21" t="s">
        <v>746</v>
      </c>
      <c r="E477" s="17" t="s">
        <v>750</v>
      </c>
      <c r="F477" s="24" t="s">
        <v>752</v>
      </c>
      <c r="G477" s="28">
        <v>43480</v>
      </c>
      <c r="H477" s="18">
        <v>24989191</v>
      </c>
      <c r="I477" s="18"/>
      <c r="J477" s="1">
        <f>VLOOKUP(Tabla22[[#This Row],[Nombre]],Junio!B474:I566,8,FALSE)</f>
        <v>0</v>
      </c>
    </row>
    <row r="478" spans="1:10" ht="31.5" customHeight="1" x14ac:dyDescent="0.2">
      <c r="A478" s="3">
        <v>475</v>
      </c>
      <c r="B478" s="4" t="s">
        <v>775</v>
      </c>
      <c r="C478" s="5" t="s">
        <v>743</v>
      </c>
      <c r="D478" s="22" t="s">
        <v>748</v>
      </c>
      <c r="E478" s="4" t="s">
        <v>750</v>
      </c>
      <c r="F478" s="23" t="s">
        <v>250</v>
      </c>
      <c r="G478" s="27">
        <v>43481</v>
      </c>
      <c r="H478" s="5">
        <v>24989191</v>
      </c>
      <c r="I478" s="5"/>
      <c r="J478" s="1">
        <f>VLOOKUP(Tabla22[[#This Row],[Nombre]],Junio!B475:I567,8,FALSE)</f>
        <v>0</v>
      </c>
    </row>
    <row r="479" spans="1:10" ht="31.5" customHeight="1" x14ac:dyDescent="0.2">
      <c r="A479" s="16">
        <v>476</v>
      </c>
      <c r="B479" s="17" t="s">
        <v>776</v>
      </c>
      <c r="C479" s="18" t="s">
        <v>743</v>
      </c>
      <c r="D479" s="21" t="s">
        <v>745</v>
      </c>
      <c r="E479" s="17" t="s">
        <v>394</v>
      </c>
      <c r="F479" s="24" t="s">
        <v>752</v>
      </c>
      <c r="G479" s="28">
        <v>43480</v>
      </c>
      <c r="H479" s="18">
        <v>24989191</v>
      </c>
      <c r="I479" s="18"/>
      <c r="J479" s="1">
        <f>VLOOKUP(Tabla22[[#This Row],[Nombre]],Junio!B476:I568,8,FALSE)</f>
        <v>0</v>
      </c>
    </row>
    <row r="480" spans="1:10" ht="31.5" customHeight="1" x14ac:dyDescent="0.2">
      <c r="A480" s="3">
        <v>477</v>
      </c>
      <c r="B480" s="4" t="s">
        <v>778</v>
      </c>
      <c r="C480" s="5" t="s">
        <v>743</v>
      </c>
      <c r="D480" s="22" t="s">
        <v>750</v>
      </c>
      <c r="E480" s="4" t="s">
        <v>750</v>
      </c>
      <c r="F480" s="23" t="s">
        <v>291</v>
      </c>
      <c r="G480" s="27">
        <v>43481</v>
      </c>
      <c r="H480" s="5">
        <v>24989191</v>
      </c>
      <c r="I480" s="5"/>
      <c r="J480" s="1">
        <f>VLOOKUP(Tabla22[[#This Row],[Nombre]],Junio!B477:I569,8,FALSE)</f>
        <v>0</v>
      </c>
    </row>
    <row r="481" spans="1:10" ht="31.5" customHeight="1" x14ac:dyDescent="0.2">
      <c r="A481" s="16">
        <v>478</v>
      </c>
      <c r="B481" s="17" t="s">
        <v>779</v>
      </c>
      <c r="C481" s="18" t="s">
        <v>743</v>
      </c>
      <c r="D481" s="21" t="s">
        <v>748</v>
      </c>
      <c r="E481" s="17" t="s">
        <v>748</v>
      </c>
      <c r="F481" s="24" t="s">
        <v>274</v>
      </c>
      <c r="G481" s="28">
        <v>43481</v>
      </c>
      <c r="H481" s="18">
        <v>24989191</v>
      </c>
      <c r="I481" s="18"/>
      <c r="J481" s="1">
        <f>VLOOKUP(Tabla22[[#This Row],[Nombre]],Junio!B478:I570,8,FALSE)</f>
        <v>0</v>
      </c>
    </row>
    <row r="482" spans="1:10" ht="31.5" customHeight="1" x14ac:dyDescent="0.2">
      <c r="A482" s="3">
        <v>479</v>
      </c>
      <c r="B482" s="4" t="s">
        <v>780</v>
      </c>
      <c r="C482" s="5" t="s">
        <v>743</v>
      </c>
      <c r="D482" s="22" t="s">
        <v>394</v>
      </c>
      <c r="E482" s="4" t="s">
        <v>750</v>
      </c>
      <c r="F482" s="23" t="s">
        <v>274</v>
      </c>
      <c r="G482" s="27">
        <v>43481</v>
      </c>
      <c r="H482" s="5">
        <v>24989191</v>
      </c>
      <c r="I482" s="5"/>
      <c r="J482" s="1" t="e">
        <f>VLOOKUP(Tabla22[[#This Row],[Nombre]],Junio!B479:I571,8,FALSE)</f>
        <v>#N/A</v>
      </c>
    </row>
    <row r="483" spans="1:10" ht="31.5" customHeight="1" x14ac:dyDescent="0.2">
      <c r="A483" s="16">
        <v>480</v>
      </c>
      <c r="B483" s="17" t="s">
        <v>781</v>
      </c>
      <c r="C483" s="18" t="s">
        <v>743</v>
      </c>
      <c r="D483" s="21" t="s">
        <v>745</v>
      </c>
      <c r="E483" s="17" t="s">
        <v>394</v>
      </c>
      <c r="F483" s="24" t="s">
        <v>752</v>
      </c>
      <c r="G483" s="28">
        <v>43480</v>
      </c>
      <c r="H483" s="18">
        <v>24989191</v>
      </c>
      <c r="I483" s="18"/>
      <c r="J483" s="1">
        <f>VLOOKUP(Tabla22[[#This Row],[Nombre]],Junio!B480:I572,8,FALSE)</f>
        <v>0</v>
      </c>
    </row>
    <row r="484" spans="1:10" ht="31.5" customHeight="1" x14ac:dyDescent="0.2">
      <c r="A484" s="3">
        <v>481</v>
      </c>
      <c r="B484" s="4" t="s">
        <v>782</v>
      </c>
      <c r="C484" s="5" t="s">
        <v>743</v>
      </c>
      <c r="D484" s="22" t="s">
        <v>745</v>
      </c>
      <c r="E484" s="4" t="s">
        <v>944</v>
      </c>
      <c r="F484" s="23" t="s">
        <v>752</v>
      </c>
      <c r="G484" s="27">
        <v>43480</v>
      </c>
      <c r="H484" s="5">
        <v>24989191</v>
      </c>
      <c r="I484" s="5"/>
      <c r="J484" s="1">
        <f>VLOOKUP(Tabla22[[#This Row],[Nombre]],Junio!B481:I573,8,FALSE)</f>
        <v>0</v>
      </c>
    </row>
    <row r="485" spans="1:10" ht="31.5" customHeight="1" x14ac:dyDescent="0.2">
      <c r="A485" s="16">
        <v>482</v>
      </c>
      <c r="B485" s="17" t="s">
        <v>783</v>
      </c>
      <c r="C485" s="18" t="s">
        <v>743</v>
      </c>
      <c r="D485" s="21" t="s">
        <v>744</v>
      </c>
      <c r="E485" s="17" t="s">
        <v>748</v>
      </c>
      <c r="F485" s="24" t="s">
        <v>752</v>
      </c>
      <c r="G485" s="28">
        <v>43480</v>
      </c>
      <c r="H485" s="18">
        <v>24989191</v>
      </c>
      <c r="I485" s="18"/>
      <c r="J485" s="1">
        <f>VLOOKUP(Tabla22[[#This Row],[Nombre]],Junio!B482:I574,8,FALSE)</f>
        <v>0</v>
      </c>
    </row>
    <row r="486" spans="1:10" ht="31.5" customHeight="1" x14ac:dyDescent="0.2">
      <c r="A486" s="3">
        <v>483</v>
      </c>
      <c r="B486" s="4" t="s">
        <v>784</v>
      </c>
      <c r="C486" s="5" t="s">
        <v>743</v>
      </c>
      <c r="D486" s="22" t="s">
        <v>744</v>
      </c>
      <c r="E486" s="4" t="s">
        <v>747</v>
      </c>
      <c r="F486" s="23" t="s">
        <v>752</v>
      </c>
      <c r="G486" s="27">
        <v>43480</v>
      </c>
      <c r="H486" s="5">
        <v>24989191</v>
      </c>
      <c r="I486" s="5"/>
      <c r="J486" s="1">
        <f>VLOOKUP(Tabla22[[#This Row],[Nombre]],Junio!B483:I575,8,FALSE)</f>
        <v>0</v>
      </c>
    </row>
    <row r="487" spans="1:10" ht="31.5" customHeight="1" x14ac:dyDescent="0.2">
      <c r="A487" s="16">
        <v>484</v>
      </c>
      <c r="B487" s="17" t="s">
        <v>920</v>
      </c>
      <c r="C487" s="18" t="s">
        <v>743</v>
      </c>
      <c r="D487" s="21" t="s">
        <v>404</v>
      </c>
      <c r="E487" s="17" t="s">
        <v>830</v>
      </c>
      <c r="F487" s="24" t="s">
        <v>244</v>
      </c>
      <c r="G487" s="28">
        <v>43481</v>
      </c>
      <c r="H487" s="18">
        <v>24989191</v>
      </c>
      <c r="I487" s="18"/>
      <c r="J487" s="1">
        <f>VLOOKUP(Tabla22[[#This Row],[Nombre]],Junio!B484:I576,8,FALSE)</f>
        <v>0</v>
      </c>
    </row>
    <row r="488" spans="1:10" ht="31.5" customHeight="1" x14ac:dyDescent="0.2">
      <c r="A488" s="3">
        <v>485</v>
      </c>
      <c r="B488" s="4" t="s">
        <v>940</v>
      </c>
      <c r="C488" s="5" t="s">
        <v>743</v>
      </c>
      <c r="D488" s="22" t="s">
        <v>749</v>
      </c>
      <c r="E488" s="4" t="s">
        <v>751</v>
      </c>
      <c r="F488" s="23" t="s">
        <v>244</v>
      </c>
      <c r="G488" s="27">
        <v>43481</v>
      </c>
      <c r="H488" s="5">
        <v>24989191</v>
      </c>
      <c r="I488" s="5"/>
      <c r="J488" s="1">
        <f>VLOOKUP(Tabla22[[#This Row],[Nombre]],Junio!B485:I577,8,FALSE)</f>
        <v>0</v>
      </c>
    </row>
    <row r="489" spans="1:10" ht="31.5" customHeight="1" x14ac:dyDescent="0.2">
      <c r="A489" s="16">
        <v>486</v>
      </c>
      <c r="B489" s="17" t="s">
        <v>785</v>
      </c>
      <c r="C489" s="18" t="s">
        <v>743</v>
      </c>
      <c r="D489" s="21" t="s">
        <v>744</v>
      </c>
      <c r="E489" s="17" t="s">
        <v>404</v>
      </c>
      <c r="F489" s="24" t="s">
        <v>752</v>
      </c>
      <c r="G489" s="28">
        <v>43480</v>
      </c>
      <c r="H489" s="18">
        <v>24989191</v>
      </c>
      <c r="I489" s="18"/>
      <c r="J489" s="1">
        <f>VLOOKUP(Tabla22[[#This Row],[Nombre]],Junio!B486:I578,8,FALSE)</f>
        <v>0</v>
      </c>
    </row>
    <row r="490" spans="1:10" ht="31.5" customHeight="1" x14ac:dyDescent="0.2">
      <c r="A490" s="3">
        <v>487</v>
      </c>
      <c r="B490" s="4" t="s">
        <v>787</v>
      </c>
      <c r="C490" s="5" t="s">
        <v>743</v>
      </c>
      <c r="D490" s="22" t="s">
        <v>749</v>
      </c>
      <c r="E490" s="4" t="s">
        <v>748</v>
      </c>
      <c r="F490" s="23" t="s">
        <v>301</v>
      </c>
      <c r="G490" s="27">
        <v>43481</v>
      </c>
      <c r="H490" s="5">
        <v>24989191</v>
      </c>
      <c r="I490" s="5"/>
      <c r="J490" s="1">
        <f>VLOOKUP(Tabla22[[#This Row],[Nombre]],Junio!B487:I579,8,FALSE)</f>
        <v>0</v>
      </c>
    </row>
    <row r="491" spans="1:10" ht="31.5" customHeight="1" x14ac:dyDescent="0.2">
      <c r="A491" s="16">
        <v>488</v>
      </c>
      <c r="B491" s="17" t="s">
        <v>788</v>
      </c>
      <c r="C491" s="18" t="s">
        <v>743</v>
      </c>
      <c r="D491" s="21" t="s">
        <v>394</v>
      </c>
      <c r="E491" s="17" t="s">
        <v>394</v>
      </c>
      <c r="F491" s="24" t="s">
        <v>301</v>
      </c>
      <c r="G491" s="28">
        <v>43481</v>
      </c>
      <c r="H491" s="18">
        <v>24989191</v>
      </c>
      <c r="I491" s="18"/>
      <c r="J491" s="1">
        <f>VLOOKUP(Tabla22[[#This Row],[Nombre]],Junio!B488:I580,8,FALSE)</f>
        <v>0</v>
      </c>
    </row>
    <row r="492" spans="1:10" ht="31.5" customHeight="1" x14ac:dyDescent="0.2">
      <c r="A492" s="3">
        <v>489</v>
      </c>
      <c r="B492" s="4" t="s">
        <v>789</v>
      </c>
      <c r="C492" s="5" t="s">
        <v>743</v>
      </c>
      <c r="D492" s="22" t="s">
        <v>394</v>
      </c>
      <c r="E492" s="4" t="s">
        <v>748</v>
      </c>
      <c r="F492" s="23" t="s">
        <v>291</v>
      </c>
      <c r="G492" s="27">
        <v>43481</v>
      </c>
      <c r="H492" s="5">
        <v>24989191</v>
      </c>
      <c r="I492" s="5"/>
      <c r="J492" s="1">
        <f>VLOOKUP(Tabla22[[#This Row],[Nombre]],Junio!B489:I581,8,FALSE)</f>
        <v>0</v>
      </c>
    </row>
    <row r="493" spans="1:10" ht="31.5" customHeight="1" x14ac:dyDescent="0.2">
      <c r="A493" s="16">
        <v>490</v>
      </c>
      <c r="B493" s="17" t="s">
        <v>790</v>
      </c>
      <c r="C493" s="18" t="s">
        <v>743</v>
      </c>
      <c r="D493" s="21" t="s">
        <v>394</v>
      </c>
      <c r="E493" s="17" t="s">
        <v>749</v>
      </c>
      <c r="F493" s="24" t="s">
        <v>752</v>
      </c>
      <c r="G493" s="28">
        <v>43480</v>
      </c>
      <c r="H493" s="18">
        <v>24989191</v>
      </c>
      <c r="I493" s="18"/>
      <c r="J493" s="1">
        <f>VLOOKUP(Tabla22[[#This Row],[Nombre]],Junio!B490:I582,8,FALSE)</f>
        <v>0</v>
      </c>
    </row>
    <row r="494" spans="1:10" ht="31.5" customHeight="1" x14ac:dyDescent="0.2">
      <c r="A494" s="3">
        <v>491</v>
      </c>
      <c r="B494" s="4" t="s">
        <v>791</v>
      </c>
      <c r="C494" s="5" t="s">
        <v>743</v>
      </c>
      <c r="D494" s="22" t="s">
        <v>746</v>
      </c>
      <c r="E494" s="4" t="s">
        <v>750</v>
      </c>
      <c r="F494" s="23" t="s">
        <v>752</v>
      </c>
      <c r="G494" s="27">
        <v>43480</v>
      </c>
      <c r="H494" s="5">
        <v>24989191</v>
      </c>
      <c r="I494" s="5"/>
      <c r="J494" s="1">
        <f>VLOOKUP(Tabla22[[#This Row],[Nombre]],Junio!B491:I583,8,FALSE)</f>
        <v>0</v>
      </c>
    </row>
    <row r="495" spans="1:10" ht="31.5" customHeight="1" x14ac:dyDescent="0.2">
      <c r="A495" s="16">
        <v>492</v>
      </c>
      <c r="B495" s="17" t="s">
        <v>921</v>
      </c>
      <c r="C495" s="18" t="s">
        <v>743</v>
      </c>
      <c r="D495" s="21" t="s">
        <v>394</v>
      </c>
      <c r="E495" s="17" t="s">
        <v>394</v>
      </c>
      <c r="F495" s="24" t="s">
        <v>752</v>
      </c>
      <c r="G495" s="28">
        <v>43480</v>
      </c>
      <c r="H495" s="18">
        <v>24989191</v>
      </c>
      <c r="I495" s="18"/>
      <c r="J495" s="1">
        <f>VLOOKUP(Tabla22[[#This Row],[Nombre]],Junio!B492:I584,8,FALSE)</f>
        <v>0</v>
      </c>
    </row>
    <row r="496" spans="1:10" ht="31.5" customHeight="1" x14ac:dyDescent="0.2">
      <c r="A496" s="3">
        <v>493</v>
      </c>
      <c r="B496" s="4" t="s">
        <v>793</v>
      </c>
      <c r="C496" s="5" t="s">
        <v>743</v>
      </c>
      <c r="D496" s="22" t="s">
        <v>750</v>
      </c>
      <c r="E496" s="4" t="s">
        <v>750</v>
      </c>
      <c r="F496" s="23" t="s">
        <v>753</v>
      </c>
      <c r="G496" s="27">
        <v>43481</v>
      </c>
      <c r="H496" s="5">
        <v>24989191</v>
      </c>
      <c r="I496" s="5"/>
      <c r="J496" s="1">
        <f>VLOOKUP(Tabla22[[#This Row],[Nombre]],Junio!B493:I585,8,FALSE)</f>
        <v>0</v>
      </c>
    </row>
    <row r="497" spans="1:10" ht="31.5" customHeight="1" x14ac:dyDescent="0.2">
      <c r="A497" s="16">
        <v>494</v>
      </c>
      <c r="B497" s="17" t="s">
        <v>794</v>
      </c>
      <c r="C497" s="18" t="s">
        <v>743</v>
      </c>
      <c r="D497" s="21" t="s">
        <v>394</v>
      </c>
      <c r="E497" s="17" t="s">
        <v>750</v>
      </c>
      <c r="F497" s="24" t="s">
        <v>752</v>
      </c>
      <c r="G497" s="28">
        <v>43480</v>
      </c>
      <c r="H497" s="18">
        <v>24989191</v>
      </c>
      <c r="I497" s="18"/>
      <c r="J497" s="1">
        <f>VLOOKUP(Tabla22[[#This Row],[Nombre]],Junio!B494:I586,8,FALSE)</f>
        <v>0</v>
      </c>
    </row>
    <row r="498" spans="1:10" ht="31.5" customHeight="1" x14ac:dyDescent="0.2">
      <c r="A498" s="3">
        <v>495</v>
      </c>
      <c r="B498" s="4" t="s">
        <v>795</v>
      </c>
      <c r="C498" s="5" t="s">
        <v>743</v>
      </c>
      <c r="D498" s="22" t="s">
        <v>750</v>
      </c>
      <c r="E498" s="4" t="s">
        <v>749</v>
      </c>
      <c r="F498" s="23" t="s">
        <v>250</v>
      </c>
      <c r="G498" s="27">
        <v>43481</v>
      </c>
      <c r="H498" s="5">
        <v>24989191</v>
      </c>
      <c r="I498" s="5"/>
      <c r="J498" s="1">
        <f>VLOOKUP(Tabla22[[#This Row],[Nombre]],Junio!B495:I587,8,FALSE)</f>
        <v>0</v>
      </c>
    </row>
    <row r="499" spans="1:10" ht="31.5" customHeight="1" x14ac:dyDescent="0.2">
      <c r="A499" s="16">
        <v>496</v>
      </c>
      <c r="B499" s="17" t="s">
        <v>796</v>
      </c>
      <c r="C499" s="18" t="s">
        <v>743</v>
      </c>
      <c r="D499" s="21" t="s">
        <v>745</v>
      </c>
      <c r="E499" s="17" t="s">
        <v>394</v>
      </c>
      <c r="F499" s="24" t="s">
        <v>752</v>
      </c>
      <c r="G499" s="28">
        <v>43480</v>
      </c>
      <c r="H499" s="18">
        <v>24989191</v>
      </c>
      <c r="I499" s="18"/>
      <c r="J499" s="1">
        <f>VLOOKUP(Tabla22[[#This Row],[Nombre]],Junio!B496:I588,8,FALSE)</f>
        <v>0</v>
      </c>
    </row>
    <row r="500" spans="1:10" ht="31.5" customHeight="1" x14ac:dyDescent="0.2">
      <c r="A500" s="3">
        <v>497</v>
      </c>
      <c r="B500" s="4" t="s">
        <v>797</v>
      </c>
      <c r="C500" s="5" t="s">
        <v>743</v>
      </c>
      <c r="D500" s="22" t="s">
        <v>748</v>
      </c>
      <c r="E500" s="4" t="s">
        <v>750</v>
      </c>
      <c r="F500" s="23" t="s">
        <v>274</v>
      </c>
      <c r="G500" s="27">
        <v>43481</v>
      </c>
      <c r="H500" s="5">
        <v>24989191</v>
      </c>
      <c r="I500" s="5"/>
      <c r="J500" s="1">
        <f>VLOOKUP(Tabla22[[#This Row],[Nombre]],Junio!B497:I589,8,FALSE)</f>
        <v>0</v>
      </c>
    </row>
    <row r="501" spans="1:10" ht="31.5" customHeight="1" x14ac:dyDescent="0.2">
      <c r="A501" s="16">
        <v>498</v>
      </c>
      <c r="B501" s="17" t="s">
        <v>798</v>
      </c>
      <c r="C501" s="18" t="s">
        <v>743</v>
      </c>
      <c r="D501" s="21" t="s">
        <v>744</v>
      </c>
      <c r="E501" s="17" t="s">
        <v>750</v>
      </c>
      <c r="F501" s="24" t="s">
        <v>752</v>
      </c>
      <c r="G501" s="28">
        <v>43480</v>
      </c>
      <c r="H501" s="18">
        <v>24989191</v>
      </c>
      <c r="I501" s="18"/>
      <c r="J501" s="1">
        <f>VLOOKUP(Tabla22[[#This Row],[Nombre]],Junio!B498:I590,8,FALSE)</f>
        <v>0</v>
      </c>
    </row>
    <row r="502" spans="1:10" ht="31.5" customHeight="1" x14ac:dyDescent="0.2">
      <c r="A502" s="3">
        <v>499</v>
      </c>
      <c r="B502" s="4" t="s">
        <v>840</v>
      </c>
      <c r="C502" s="5" t="s">
        <v>743</v>
      </c>
      <c r="D502" s="22" t="s">
        <v>745</v>
      </c>
      <c r="E502" s="4" t="s">
        <v>750</v>
      </c>
      <c r="F502" s="23" t="s">
        <v>752</v>
      </c>
      <c r="G502" s="27">
        <v>43480</v>
      </c>
      <c r="H502" s="5">
        <v>24989191</v>
      </c>
      <c r="I502" s="5"/>
      <c r="J502" s="1">
        <f>VLOOKUP(Tabla22[[#This Row],[Nombre]],Junio!B499:I591,8,FALSE)</f>
        <v>0</v>
      </c>
    </row>
    <row r="503" spans="1:10" ht="31.5" customHeight="1" x14ac:dyDescent="0.2">
      <c r="A503" s="16">
        <v>500</v>
      </c>
      <c r="B503" s="17" t="s">
        <v>799</v>
      </c>
      <c r="C503" s="18" t="s">
        <v>743</v>
      </c>
      <c r="D503" s="21" t="s">
        <v>750</v>
      </c>
      <c r="E503" s="17" t="s">
        <v>750</v>
      </c>
      <c r="F503" s="24" t="s">
        <v>310</v>
      </c>
      <c r="G503" s="28">
        <v>43481</v>
      </c>
      <c r="H503" s="18">
        <v>24989191</v>
      </c>
      <c r="I503" s="18"/>
      <c r="J503" s="1">
        <f>VLOOKUP(Tabla22[[#This Row],[Nombre]],Junio!B500:I592,8,FALSE)</f>
        <v>0</v>
      </c>
    </row>
    <row r="504" spans="1:10" ht="31.5" customHeight="1" x14ac:dyDescent="0.2">
      <c r="A504" s="3">
        <v>501</v>
      </c>
      <c r="B504" s="4" t="s">
        <v>800</v>
      </c>
      <c r="C504" s="5" t="s">
        <v>743</v>
      </c>
      <c r="D504" s="22" t="s">
        <v>394</v>
      </c>
      <c r="E504" s="4" t="s">
        <v>750</v>
      </c>
      <c r="F504" s="23" t="s">
        <v>752</v>
      </c>
      <c r="G504" s="27">
        <v>43480</v>
      </c>
      <c r="H504" s="5">
        <v>24989191</v>
      </c>
      <c r="I504" s="5"/>
      <c r="J504" s="1">
        <f>VLOOKUP(Tabla22[[#This Row],[Nombre]],Junio!B501:I593,8,FALSE)</f>
        <v>0</v>
      </c>
    </row>
    <row r="505" spans="1:10" ht="31.5" customHeight="1" x14ac:dyDescent="0.2">
      <c r="A505" s="16">
        <v>502</v>
      </c>
      <c r="B505" s="17" t="s">
        <v>801</v>
      </c>
      <c r="C505" s="18" t="s">
        <v>743</v>
      </c>
      <c r="D505" s="21" t="s">
        <v>750</v>
      </c>
      <c r="E505" s="17" t="s">
        <v>744</v>
      </c>
      <c r="F505" s="24" t="s">
        <v>291</v>
      </c>
      <c r="G505" s="28">
        <v>43481</v>
      </c>
      <c r="H505" s="18">
        <v>24989191</v>
      </c>
      <c r="I505" s="18"/>
      <c r="J505" s="1">
        <f>VLOOKUP(Tabla22[[#This Row],[Nombre]],Junio!B502:I594,8,FALSE)</f>
        <v>0</v>
      </c>
    </row>
    <row r="506" spans="1:10" ht="31.5" customHeight="1" x14ac:dyDescent="0.2">
      <c r="A506" s="3">
        <v>503</v>
      </c>
      <c r="B506" s="4" t="s">
        <v>802</v>
      </c>
      <c r="C506" s="5" t="s">
        <v>743</v>
      </c>
      <c r="D506" s="22" t="s">
        <v>394</v>
      </c>
      <c r="E506" s="4" t="s">
        <v>745</v>
      </c>
      <c r="F506" s="23" t="s">
        <v>752</v>
      </c>
      <c r="G506" s="27">
        <v>43480</v>
      </c>
      <c r="H506" s="5">
        <v>24989191</v>
      </c>
      <c r="I506" s="5"/>
      <c r="J506" s="1">
        <f>VLOOKUP(Tabla22[[#This Row],[Nombre]],Junio!B503:I595,8,FALSE)</f>
        <v>0</v>
      </c>
    </row>
    <row r="507" spans="1:10" ht="31.5" customHeight="1" x14ac:dyDescent="0.2">
      <c r="A507" s="16">
        <v>504</v>
      </c>
      <c r="B507" s="17" t="s">
        <v>803</v>
      </c>
      <c r="C507" s="18" t="s">
        <v>743</v>
      </c>
      <c r="D507" s="21" t="s">
        <v>944</v>
      </c>
      <c r="E507" s="17" t="s">
        <v>746</v>
      </c>
      <c r="F507" s="24" t="s">
        <v>264</v>
      </c>
      <c r="G507" s="28">
        <v>43481</v>
      </c>
      <c r="H507" s="18">
        <v>24989191</v>
      </c>
      <c r="I507" s="18"/>
      <c r="J507" s="1">
        <f>VLOOKUP(Tabla22[[#This Row],[Nombre]],Junio!B504:I596,8,FALSE)</f>
        <v>0</v>
      </c>
    </row>
    <row r="508" spans="1:10" ht="31.5" customHeight="1" x14ac:dyDescent="0.2">
      <c r="A508" s="3">
        <v>505</v>
      </c>
      <c r="B508" s="4" t="s">
        <v>804</v>
      </c>
      <c r="C508" s="5" t="s">
        <v>743</v>
      </c>
      <c r="D508" s="22" t="s">
        <v>750</v>
      </c>
      <c r="E508" s="4" t="s">
        <v>745</v>
      </c>
      <c r="F508" s="23" t="s">
        <v>753</v>
      </c>
      <c r="G508" s="27">
        <v>43481</v>
      </c>
      <c r="H508" s="5">
        <v>24989191</v>
      </c>
      <c r="I508" s="5"/>
      <c r="J508" s="1">
        <f>VLOOKUP(Tabla22[[#This Row],[Nombre]],Junio!B505:I597,8,FALSE)</f>
        <v>0</v>
      </c>
    </row>
    <row r="509" spans="1:10" ht="31.5" customHeight="1" x14ac:dyDescent="0.2">
      <c r="A509" s="16">
        <v>506</v>
      </c>
      <c r="B509" s="17" t="s">
        <v>805</v>
      </c>
      <c r="C509" s="18" t="s">
        <v>743</v>
      </c>
      <c r="D509" s="21" t="s">
        <v>744</v>
      </c>
      <c r="E509" s="17" t="s">
        <v>745</v>
      </c>
      <c r="F509" s="24" t="s">
        <v>752</v>
      </c>
      <c r="G509" s="28">
        <v>43480</v>
      </c>
      <c r="H509" s="18">
        <v>24989191</v>
      </c>
      <c r="I509" s="18"/>
      <c r="J509" s="1">
        <f>VLOOKUP(Tabla22[[#This Row],[Nombre]],Junio!B506:I598,8,FALSE)</f>
        <v>0</v>
      </c>
    </row>
    <row r="510" spans="1:10" ht="31.5" customHeight="1" x14ac:dyDescent="0.2">
      <c r="A510" s="3">
        <v>507</v>
      </c>
      <c r="B510" s="4" t="s">
        <v>806</v>
      </c>
      <c r="C510" s="5" t="s">
        <v>743</v>
      </c>
      <c r="D510" s="22" t="s">
        <v>744</v>
      </c>
      <c r="E510" s="4" t="s">
        <v>745</v>
      </c>
      <c r="F510" s="23" t="s">
        <v>752</v>
      </c>
      <c r="G510" s="27">
        <v>43480</v>
      </c>
      <c r="H510" s="5">
        <v>24989191</v>
      </c>
      <c r="I510" s="5"/>
      <c r="J510" s="1">
        <f>VLOOKUP(Tabla22[[#This Row],[Nombre]],Junio!B507:I599,8,FALSE)</f>
        <v>0</v>
      </c>
    </row>
    <row r="511" spans="1:10" ht="31.5" customHeight="1" x14ac:dyDescent="0.2">
      <c r="A511" s="16">
        <v>508</v>
      </c>
      <c r="B511" s="17" t="s">
        <v>807</v>
      </c>
      <c r="C511" s="18" t="s">
        <v>743</v>
      </c>
      <c r="D511" s="21" t="s">
        <v>394</v>
      </c>
      <c r="E511" s="17" t="s">
        <v>744</v>
      </c>
      <c r="F511" s="24" t="s">
        <v>250</v>
      </c>
      <c r="G511" s="28">
        <v>43481</v>
      </c>
      <c r="H511" s="18">
        <v>24989191</v>
      </c>
      <c r="I511" s="18"/>
      <c r="J511" s="1">
        <f>VLOOKUP(Tabla22[[#This Row],[Nombre]],Junio!B508:I600,8,FALSE)</f>
        <v>0</v>
      </c>
    </row>
    <row r="512" spans="1:10" ht="31.5" customHeight="1" x14ac:dyDescent="0.2">
      <c r="A512" s="3">
        <v>509</v>
      </c>
      <c r="B512" s="4" t="s">
        <v>808</v>
      </c>
      <c r="C512" s="5" t="s">
        <v>743</v>
      </c>
      <c r="D512" s="22" t="s">
        <v>748</v>
      </c>
      <c r="E512" s="4" t="s">
        <v>744</v>
      </c>
      <c r="F512" s="23" t="s">
        <v>264</v>
      </c>
      <c r="G512" s="27">
        <v>43481</v>
      </c>
      <c r="H512" s="5">
        <v>24989191</v>
      </c>
      <c r="I512" s="5"/>
      <c r="J512" s="1">
        <f>VLOOKUP(Tabla22[[#This Row],[Nombre]],Junio!B509:I601,8,FALSE)</f>
        <v>0</v>
      </c>
    </row>
    <row r="513" spans="1:10" ht="31.5" customHeight="1" x14ac:dyDescent="0.2">
      <c r="A513" s="16">
        <v>510</v>
      </c>
      <c r="B513" s="17" t="s">
        <v>809</v>
      </c>
      <c r="C513" s="18" t="s">
        <v>743</v>
      </c>
      <c r="D513" s="21" t="s">
        <v>745</v>
      </c>
      <c r="E513" s="17" t="s">
        <v>744</v>
      </c>
      <c r="F513" s="24" t="s">
        <v>752</v>
      </c>
      <c r="G513" s="28">
        <v>43480</v>
      </c>
      <c r="H513" s="18">
        <v>24989191</v>
      </c>
      <c r="I513" s="18"/>
      <c r="J513" s="1">
        <f>VLOOKUP(Tabla22[[#This Row],[Nombre]],Junio!B510:I602,8,FALSE)</f>
        <v>0</v>
      </c>
    </row>
    <row r="514" spans="1:10" ht="31.5" customHeight="1" x14ac:dyDescent="0.2">
      <c r="A514" s="3">
        <v>511</v>
      </c>
      <c r="B514" s="4" t="s">
        <v>941</v>
      </c>
      <c r="C514" s="5" t="s">
        <v>743</v>
      </c>
      <c r="D514" s="22" t="s">
        <v>750</v>
      </c>
      <c r="E514" s="4" t="s">
        <v>394</v>
      </c>
      <c r="F514" s="23" t="s">
        <v>244</v>
      </c>
      <c r="G514" s="27">
        <v>43481</v>
      </c>
      <c r="H514" s="5">
        <v>24989191</v>
      </c>
      <c r="I514" s="5"/>
      <c r="J514" s="1">
        <f>VLOOKUP(Tabla22[[#This Row],[Nombre]],Junio!B511:I603,8,FALSE)</f>
        <v>0</v>
      </c>
    </row>
    <row r="515" spans="1:10" ht="31.5" customHeight="1" x14ac:dyDescent="0.2">
      <c r="A515" s="16">
        <v>512</v>
      </c>
      <c r="B515" s="17" t="s">
        <v>810</v>
      </c>
      <c r="C515" s="18" t="s">
        <v>743</v>
      </c>
      <c r="D515" s="21" t="s">
        <v>750</v>
      </c>
      <c r="E515" s="17" t="s">
        <v>746</v>
      </c>
      <c r="F515" s="24" t="s">
        <v>244</v>
      </c>
      <c r="G515" s="28">
        <v>43481</v>
      </c>
      <c r="H515" s="18">
        <v>24989191</v>
      </c>
      <c r="I515" s="18"/>
      <c r="J515" s="1">
        <f>VLOOKUP(Tabla22[[#This Row],[Nombre]],Junio!B512:I604,8,FALSE)</f>
        <v>0</v>
      </c>
    </row>
    <row r="516" spans="1:10" ht="31.5" customHeight="1" x14ac:dyDescent="0.2">
      <c r="A516" s="3">
        <v>513</v>
      </c>
      <c r="B516" s="4" t="s">
        <v>811</v>
      </c>
      <c r="C516" s="5" t="s">
        <v>743</v>
      </c>
      <c r="D516" s="22" t="s">
        <v>747</v>
      </c>
      <c r="E516" s="4" t="s">
        <v>394</v>
      </c>
      <c r="F516" s="23" t="s">
        <v>264</v>
      </c>
      <c r="G516" s="27">
        <v>43481</v>
      </c>
      <c r="H516" s="5">
        <v>24989191</v>
      </c>
      <c r="I516" s="5"/>
      <c r="J516" s="1">
        <f>VLOOKUP(Tabla22[[#This Row],[Nombre]],Junio!B513:I605,8,FALSE)</f>
        <v>0</v>
      </c>
    </row>
    <row r="517" spans="1:10" ht="31.5" customHeight="1" x14ac:dyDescent="0.2">
      <c r="A517" s="16">
        <v>514</v>
      </c>
      <c r="B517" s="17" t="s">
        <v>812</v>
      </c>
      <c r="C517" s="18" t="s">
        <v>743</v>
      </c>
      <c r="D517" s="21" t="s">
        <v>394</v>
      </c>
      <c r="E517" s="17" t="s">
        <v>394</v>
      </c>
      <c r="F517" s="24" t="s">
        <v>752</v>
      </c>
      <c r="G517" s="28">
        <v>43480</v>
      </c>
      <c r="H517" s="18">
        <v>24989191</v>
      </c>
      <c r="I517" s="18"/>
      <c r="J517" s="1">
        <f>VLOOKUP(Tabla22[[#This Row],[Nombre]],Junio!B514:I606,8,FALSE)</f>
        <v>0</v>
      </c>
    </row>
    <row r="518" spans="1:10" ht="31.5" customHeight="1" x14ac:dyDescent="0.2">
      <c r="A518" s="3">
        <v>515</v>
      </c>
      <c r="B518" s="4" t="s">
        <v>942</v>
      </c>
      <c r="C518" s="5" t="s">
        <v>743</v>
      </c>
      <c r="D518" s="22" t="s">
        <v>394</v>
      </c>
      <c r="E518" s="4" t="s">
        <v>745</v>
      </c>
      <c r="F518" s="23" t="s">
        <v>244</v>
      </c>
      <c r="G518" s="27">
        <v>43481</v>
      </c>
      <c r="H518" s="5">
        <v>24989191</v>
      </c>
      <c r="I518" s="5"/>
      <c r="J518" s="1" t="e">
        <f>VLOOKUP(Tabla22[[#This Row],[Nombre]],Junio!B515:I607,8,FALSE)</f>
        <v>#N/A</v>
      </c>
    </row>
    <row r="519" spans="1:10" ht="31.5" customHeight="1" x14ac:dyDescent="0.2">
      <c r="A519" s="16">
        <v>516</v>
      </c>
      <c r="B519" s="17" t="s">
        <v>813</v>
      </c>
      <c r="C519" s="18" t="s">
        <v>743</v>
      </c>
      <c r="D519" s="21" t="s">
        <v>749</v>
      </c>
      <c r="E519" s="17" t="s">
        <v>744</v>
      </c>
      <c r="F519" s="24" t="s">
        <v>274</v>
      </c>
      <c r="G519" s="28">
        <v>43481</v>
      </c>
      <c r="H519" s="18">
        <v>24989191</v>
      </c>
      <c r="I519" s="18"/>
      <c r="J519" s="1" t="e">
        <f>VLOOKUP(Tabla22[[#This Row],[Nombre]],Junio!B516:I608,8,FALSE)</f>
        <v>#N/A</v>
      </c>
    </row>
    <row r="520" spans="1:10" ht="31.5" customHeight="1" x14ac:dyDescent="0.2">
      <c r="A520" s="3">
        <v>517</v>
      </c>
      <c r="B520" s="4" t="s">
        <v>943</v>
      </c>
      <c r="C520" s="5" t="s">
        <v>743</v>
      </c>
      <c r="D520" s="22" t="s">
        <v>830</v>
      </c>
      <c r="E520" s="4" t="s">
        <v>745</v>
      </c>
      <c r="F520" s="23" t="s">
        <v>264</v>
      </c>
      <c r="G520" s="27">
        <v>43481</v>
      </c>
      <c r="H520" s="5">
        <v>24989191</v>
      </c>
      <c r="I520" s="5"/>
      <c r="J520" s="1">
        <f>VLOOKUP(Tabla22[[#This Row],[Nombre]],Junio!B517:I609,8,FALSE)</f>
        <v>0</v>
      </c>
    </row>
    <row r="521" spans="1:10" ht="31.5" customHeight="1" x14ac:dyDescent="0.2">
      <c r="A521" s="16">
        <v>518</v>
      </c>
      <c r="B521" s="17" t="s">
        <v>814</v>
      </c>
      <c r="C521" s="18" t="s">
        <v>743</v>
      </c>
      <c r="D521" s="21" t="s">
        <v>746</v>
      </c>
      <c r="E521" s="17" t="s">
        <v>394</v>
      </c>
      <c r="F521" s="24" t="s">
        <v>752</v>
      </c>
      <c r="G521" s="28">
        <v>43480</v>
      </c>
      <c r="H521" s="18">
        <v>24989191</v>
      </c>
      <c r="I521" s="18"/>
      <c r="J521" s="1">
        <f>VLOOKUP(Tabla22[[#This Row],[Nombre]],Junio!B518:I610,8,FALSE)</f>
        <v>0</v>
      </c>
    </row>
    <row r="522" spans="1:10" ht="31.5" customHeight="1" x14ac:dyDescent="0.2">
      <c r="A522" s="3">
        <v>519</v>
      </c>
      <c r="B522" s="4" t="s">
        <v>815</v>
      </c>
      <c r="C522" s="5" t="s">
        <v>743</v>
      </c>
      <c r="D522" s="22" t="s">
        <v>751</v>
      </c>
      <c r="E522" s="4" t="s">
        <v>394</v>
      </c>
      <c r="F522" s="23" t="s">
        <v>264</v>
      </c>
      <c r="G522" s="27">
        <v>43481</v>
      </c>
      <c r="H522" s="5">
        <v>24989191</v>
      </c>
      <c r="I522" s="5"/>
      <c r="J522" s="1">
        <f>VLOOKUP(Tabla22[[#This Row],[Nombre]],Junio!B519:I611,8,FALSE)</f>
        <v>0</v>
      </c>
    </row>
    <row r="523" spans="1:10" ht="31.5" customHeight="1" x14ac:dyDescent="0.2">
      <c r="A523" s="16">
        <v>520</v>
      </c>
      <c r="B523" s="17" t="s">
        <v>816</v>
      </c>
      <c r="C523" s="18" t="s">
        <v>743</v>
      </c>
      <c r="D523" s="21" t="s">
        <v>404</v>
      </c>
      <c r="E523" s="17" t="s">
        <v>744</v>
      </c>
      <c r="F523" s="24" t="s">
        <v>264</v>
      </c>
      <c r="G523" s="28">
        <v>43481</v>
      </c>
      <c r="H523" s="18">
        <v>24989191</v>
      </c>
      <c r="I523" s="18"/>
      <c r="J523" s="1">
        <f>VLOOKUP(Tabla22[[#This Row],[Nombre]],Junio!B520:I612,8,FALSE)</f>
        <v>0</v>
      </c>
    </row>
    <row r="524" spans="1:10" ht="31.5" customHeight="1" x14ac:dyDescent="0.2">
      <c r="A524" s="3">
        <v>521</v>
      </c>
      <c r="B524" s="4" t="s">
        <v>817</v>
      </c>
      <c r="C524" s="5" t="s">
        <v>743</v>
      </c>
      <c r="D524" s="22" t="s">
        <v>750</v>
      </c>
      <c r="E524" s="4" t="s">
        <v>744</v>
      </c>
      <c r="F524" s="23" t="s">
        <v>244</v>
      </c>
      <c r="G524" s="27">
        <v>43481</v>
      </c>
      <c r="H524" s="5">
        <v>24989191</v>
      </c>
      <c r="I524" s="5"/>
      <c r="J524" s="1">
        <f>VLOOKUP(Tabla22[[#This Row],[Nombre]],Junio!B521:I613,8,FALSE)</f>
        <v>0</v>
      </c>
    </row>
    <row r="525" spans="1:10" ht="31.5" customHeight="1" x14ac:dyDescent="0.2">
      <c r="A525" s="16">
        <v>522</v>
      </c>
      <c r="B525" s="17" t="s">
        <v>1227</v>
      </c>
      <c r="C525" s="18" t="s">
        <v>1226</v>
      </c>
      <c r="D525" s="21" t="s">
        <v>1250</v>
      </c>
      <c r="E525" s="17"/>
      <c r="F525" s="24" t="s">
        <v>850</v>
      </c>
      <c r="G525" s="28">
        <v>43488</v>
      </c>
      <c r="H525" s="18" t="s">
        <v>964</v>
      </c>
      <c r="I525" s="18"/>
      <c r="J525" s="1" t="e">
        <f>VLOOKUP(Tabla22[[#This Row],[Nombre]],Junio!B522:I614,8,FALSE)</f>
        <v>#N/A</v>
      </c>
    </row>
    <row r="526" spans="1:10" ht="31.5" customHeight="1" x14ac:dyDescent="0.2">
      <c r="A526" s="3">
        <v>523</v>
      </c>
      <c r="B526" s="4" t="s">
        <v>1228</v>
      </c>
      <c r="C526" s="5" t="s">
        <v>1226</v>
      </c>
      <c r="D526" s="22" t="s">
        <v>398</v>
      </c>
      <c r="E526" s="4"/>
      <c r="F526" s="23" t="s">
        <v>850</v>
      </c>
      <c r="G526" s="27">
        <v>43488</v>
      </c>
      <c r="H526" s="5" t="s">
        <v>964</v>
      </c>
      <c r="I526" s="5"/>
      <c r="J526" s="1" t="e">
        <f>VLOOKUP(Tabla22[[#This Row],[Nombre]],Junio!B523:I615,8,FALSE)</f>
        <v>#N/A</v>
      </c>
    </row>
    <row r="527" spans="1:10" ht="31.5" customHeight="1" x14ac:dyDescent="0.2">
      <c r="A527" s="16">
        <v>524</v>
      </c>
      <c r="B527" s="17" t="s">
        <v>1229</v>
      </c>
      <c r="C527" s="18" t="s">
        <v>1226</v>
      </c>
      <c r="D527" s="21" t="s">
        <v>1251</v>
      </c>
      <c r="E527" s="17"/>
      <c r="F527" s="24" t="s">
        <v>850</v>
      </c>
      <c r="G527" s="28">
        <v>43488</v>
      </c>
      <c r="H527" s="18" t="s">
        <v>964</v>
      </c>
      <c r="I527" s="18"/>
      <c r="J527" s="1" t="e">
        <f>VLOOKUP(Tabla22[[#This Row],[Nombre]],Junio!B524:I616,8,FALSE)</f>
        <v>#N/A</v>
      </c>
    </row>
    <row r="528" spans="1:10" ht="31.5" customHeight="1" x14ac:dyDescent="0.2">
      <c r="A528" s="3">
        <v>525</v>
      </c>
      <c r="B528" s="4" t="s">
        <v>1230</v>
      </c>
      <c r="C528" s="5" t="s">
        <v>1226</v>
      </c>
      <c r="D528" s="22" t="s">
        <v>1252</v>
      </c>
      <c r="E528" s="4"/>
      <c r="F528" s="23" t="s">
        <v>850</v>
      </c>
      <c r="G528" s="27">
        <v>43488</v>
      </c>
      <c r="H528" s="5" t="s">
        <v>964</v>
      </c>
      <c r="I528" s="5"/>
      <c r="J528" s="1" t="e">
        <f>VLOOKUP(Tabla22[[#This Row],[Nombre]],Junio!B525:I617,8,FALSE)</f>
        <v>#N/A</v>
      </c>
    </row>
    <row r="529" spans="1:10" ht="31.5" customHeight="1" x14ac:dyDescent="0.2">
      <c r="A529" s="16">
        <v>526</v>
      </c>
      <c r="B529" s="17" t="s">
        <v>1231</v>
      </c>
      <c r="C529" s="18" t="s">
        <v>1226</v>
      </c>
      <c r="D529" s="21" t="s">
        <v>1253</v>
      </c>
      <c r="E529" s="17"/>
      <c r="F529" s="24" t="s">
        <v>850</v>
      </c>
      <c r="G529" s="28">
        <v>43488</v>
      </c>
      <c r="H529" s="18" t="s">
        <v>964</v>
      </c>
      <c r="I529" s="18"/>
      <c r="J529" s="1" t="e">
        <f>VLOOKUP(Tabla22[[#This Row],[Nombre]],Junio!B526:I618,8,FALSE)</f>
        <v>#N/A</v>
      </c>
    </row>
    <row r="530" spans="1:10" ht="31.5" customHeight="1" x14ac:dyDescent="0.2">
      <c r="A530" s="3">
        <v>527</v>
      </c>
      <c r="B530" s="4" t="s">
        <v>1232</v>
      </c>
      <c r="C530" s="5" t="s">
        <v>1226</v>
      </c>
      <c r="D530" s="22" t="s">
        <v>1254</v>
      </c>
      <c r="E530" s="4"/>
      <c r="F530" s="23" t="s">
        <v>850</v>
      </c>
      <c r="G530" s="27">
        <v>43488</v>
      </c>
      <c r="H530" s="5" t="s">
        <v>964</v>
      </c>
      <c r="I530" s="5"/>
      <c r="J530" s="1">
        <f>VLOOKUP(Tabla22[[#This Row],[Nombre]],Junio!B527:I619,8,FALSE)</f>
        <v>0</v>
      </c>
    </row>
    <row r="531" spans="1:10" ht="31.5" customHeight="1" x14ac:dyDescent="0.2">
      <c r="A531" s="16">
        <v>528</v>
      </c>
      <c r="B531" s="17" t="s">
        <v>1233</v>
      </c>
      <c r="C531" s="18" t="s">
        <v>1226</v>
      </c>
      <c r="D531" s="21" t="s">
        <v>1255</v>
      </c>
      <c r="E531" s="17"/>
      <c r="F531" s="24" t="s">
        <v>850</v>
      </c>
      <c r="G531" s="28">
        <v>43488</v>
      </c>
      <c r="H531" s="18" t="s">
        <v>964</v>
      </c>
      <c r="I531" s="18"/>
      <c r="J531" s="1">
        <f>VLOOKUP(Tabla22[[#This Row],[Nombre]],Junio!B528:I620,8,FALSE)</f>
        <v>0</v>
      </c>
    </row>
    <row r="532" spans="1:10" ht="31.5" customHeight="1" x14ac:dyDescent="0.2">
      <c r="A532" s="3">
        <v>529</v>
      </c>
      <c r="B532" s="4" t="s">
        <v>1234</v>
      </c>
      <c r="C532" s="5" t="s">
        <v>1226</v>
      </c>
      <c r="D532" s="22" t="s">
        <v>1256</v>
      </c>
      <c r="E532" s="4"/>
      <c r="F532" s="23" t="s">
        <v>850</v>
      </c>
      <c r="G532" s="27">
        <v>43488</v>
      </c>
      <c r="H532" s="5" t="s">
        <v>964</v>
      </c>
      <c r="I532" s="5"/>
      <c r="J532" s="1">
        <f>VLOOKUP(Tabla22[[#This Row],[Nombre]],Junio!B529:I621,8,FALSE)</f>
        <v>0</v>
      </c>
    </row>
    <row r="533" spans="1:10" ht="31.5" customHeight="1" x14ac:dyDescent="0.2">
      <c r="A533" s="16">
        <v>530</v>
      </c>
      <c r="B533" s="17" t="s">
        <v>1235</v>
      </c>
      <c r="C533" s="18" t="s">
        <v>1226</v>
      </c>
      <c r="D533" s="21" t="s">
        <v>1257</v>
      </c>
      <c r="E533" s="17"/>
      <c r="F533" s="24" t="s">
        <v>850</v>
      </c>
      <c r="G533" s="28">
        <v>43488</v>
      </c>
      <c r="H533" s="18" t="s">
        <v>964</v>
      </c>
      <c r="I533" s="18"/>
      <c r="J533" s="1" t="e">
        <f>VLOOKUP(Tabla22[[#This Row],[Nombre]],Junio!B530:I622,8,FALSE)</f>
        <v>#N/A</v>
      </c>
    </row>
    <row r="534" spans="1:10" ht="31.5" customHeight="1" x14ac:dyDescent="0.2">
      <c r="A534" s="3">
        <v>531</v>
      </c>
      <c r="B534" s="4" t="s">
        <v>1236</v>
      </c>
      <c r="C534" s="5" t="s">
        <v>1226</v>
      </c>
      <c r="D534" s="22" t="s">
        <v>1258</v>
      </c>
      <c r="E534" s="4"/>
      <c r="F534" s="23" t="s">
        <v>850</v>
      </c>
      <c r="G534" s="27">
        <v>43488</v>
      </c>
      <c r="H534" s="5" t="s">
        <v>964</v>
      </c>
      <c r="I534" s="5"/>
      <c r="J534" s="1" t="e">
        <f>VLOOKUP(Tabla22[[#This Row],[Nombre]],Junio!B531:I623,8,FALSE)</f>
        <v>#N/A</v>
      </c>
    </row>
    <row r="535" spans="1:10" ht="31.5" customHeight="1" x14ac:dyDescent="0.2">
      <c r="A535" s="16">
        <v>532</v>
      </c>
      <c r="B535" s="17" t="s">
        <v>1237</v>
      </c>
      <c r="C535" s="18" t="s">
        <v>1226</v>
      </c>
      <c r="D535" s="21" t="s">
        <v>1259</v>
      </c>
      <c r="E535" s="17"/>
      <c r="F535" s="24" t="s">
        <v>850</v>
      </c>
      <c r="G535" s="28">
        <v>43488</v>
      </c>
      <c r="H535" s="18" t="s">
        <v>964</v>
      </c>
      <c r="I535" s="18"/>
      <c r="J535" s="1" t="e">
        <f>VLOOKUP(Tabla22[[#This Row],[Nombre]],Junio!B532:I624,8,FALSE)</f>
        <v>#N/A</v>
      </c>
    </row>
    <row r="536" spans="1:10" ht="31.5" customHeight="1" x14ac:dyDescent="0.2">
      <c r="A536" s="3">
        <v>533</v>
      </c>
      <c r="B536" s="4" t="s">
        <v>1238</v>
      </c>
      <c r="C536" s="5" t="s">
        <v>1226</v>
      </c>
      <c r="D536" s="22" t="s">
        <v>1260</v>
      </c>
      <c r="E536" s="4"/>
      <c r="F536" s="23" t="s">
        <v>850</v>
      </c>
      <c r="G536" s="27">
        <v>43488</v>
      </c>
      <c r="H536" s="5" t="s">
        <v>964</v>
      </c>
      <c r="I536" s="5"/>
      <c r="J536" s="1" t="e">
        <f>VLOOKUP(Tabla22[[#This Row],[Nombre]],Junio!B533:I625,8,FALSE)</f>
        <v>#N/A</v>
      </c>
    </row>
    <row r="537" spans="1:10" ht="31.5" customHeight="1" x14ac:dyDescent="0.2">
      <c r="A537" s="16">
        <v>534</v>
      </c>
      <c r="B537" s="17" t="s">
        <v>1239</v>
      </c>
      <c r="C537" s="18" t="s">
        <v>1226</v>
      </c>
      <c r="D537" s="21" t="s">
        <v>1261</v>
      </c>
      <c r="E537" s="17"/>
      <c r="F537" s="24" t="s">
        <v>850</v>
      </c>
      <c r="G537" s="28">
        <v>43488</v>
      </c>
      <c r="H537" s="18" t="s">
        <v>964</v>
      </c>
      <c r="I537" s="18"/>
      <c r="J537" s="1" t="e">
        <f>VLOOKUP(Tabla22[[#This Row],[Nombre]],Junio!B534:I626,8,FALSE)</f>
        <v>#N/A</v>
      </c>
    </row>
    <row r="538" spans="1:10" ht="31.5" customHeight="1" x14ac:dyDescent="0.2">
      <c r="A538" s="3">
        <v>535</v>
      </c>
      <c r="B538" s="4" t="s">
        <v>1240</v>
      </c>
      <c r="C538" s="5" t="s">
        <v>1226</v>
      </c>
      <c r="D538" s="22" t="s">
        <v>1262</v>
      </c>
      <c r="E538" s="4"/>
      <c r="F538" s="23" t="s">
        <v>850</v>
      </c>
      <c r="G538" s="27">
        <v>43488</v>
      </c>
      <c r="H538" s="5" t="s">
        <v>964</v>
      </c>
      <c r="I538" s="5"/>
      <c r="J538" s="1">
        <f>VLOOKUP(Tabla22[[#This Row],[Nombre]],Junio!B535:I627,8,FALSE)</f>
        <v>0</v>
      </c>
    </row>
    <row r="539" spans="1:10" ht="31.5" customHeight="1" x14ac:dyDescent="0.2">
      <c r="A539" s="16">
        <v>536</v>
      </c>
      <c r="B539" s="17" t="s">
        <v>1241</v>
      </c>
      <c r="C539" s="18" t="s">
        <v>1226</v>
      </c>
      <c r="D539" s="21" t="s">
        <v>1263</v>
      </c>
      <c r="E539" s="17"/>
      <c r="F539" s="24" t="s">
        <v>850</v>
      </c>
      <c r="G539" s="28">
        <v>43488</v>
      </c>
      <c r="H539" s="18" t="s">
        <v>964</v>
      </c>
      <c r="I539" s="18"/>
      <c r="J539" s="1" t="e">
        <f>VLOOKUP(Tabla22[[#This Row],[Nombre]],Junio!B536:I628,8,FALSE)</f>
        <v>#N/A</v>
      </c>
    </row>
    <row r="540" spans="1:10" ht="31.5" customHeight="1" x14ac:dyDescent="0.2">
      <c r="A540" s="3">
        <v>537</v>
      </c>
      <c r="B540" s="4" t="s">
        <v>1242</v>
      </c>
      <c r="C540" s="5" t="s">
        <v>1226</v>
      </c>
      <c r="D540" s="22" t="s">
        <v>1264</v>
      </c>
      <c r="E540" s="4"/>
      <c r="F540" s="23" t="s">
        <v>850</v>
      </c>
      <c r="G540" s="27">
        <v>43488</v>
      </c>
      <c r="H540" s="5" t="s">
        <v>964</v>
      </c>
      <c r="I540" s="5"/>
      <c r="J540" s="1" t="e">
        <f>VLOOKUP(Tabla22[[#This Row],[Nombre]],Junio!B537:I629,8,FALSE)</f>
        <v>#N/A</v>
      </c>
    </row>
    <row r="541" spans="1:10" ht="31.5" customHeight="1" x14ac:dyDescent="0.2">
      <c r="A541" s="16">
        <v>538</v>
      </c>
      <c r="B541" s="17" t="s">
        <v>1243</v>
      </c>
      <c r="C541" s="18" t="s">
        <v>1226</v>
      </c>
      <c r="D541" s="21" t="s">
        <v>1265</v>
      </c>
      <c r="E541" s="17"/>
      <c r="F541" s="24" t="s">
        <v>850</v>
      </c>
      <c r="G541" s="28">
        <v>43488</v>
      </c>
      <c r="H541" s="18" t="s">
        <v>964</v>
      </c>
      <c r="I541" s="18"/>
      <c r="J541" s="1" t="e">
        <f>VLOOKUP(Tabla22[[#This Row],[Nombre]],Junio!B538:I630,8,FALSE)</f>
        <v>#N/A</v>
      </c>
    </row>
    <row r="542" spans="1:10" ht="31.5" customHeight="1" x14ac:dyDescent="0.2">
      <c r="A542" s="3">
        <v>539</v>
      </c>
      <c r="B542" s="4" t="s">
        <v>1244</v>
      </c>
      <c r="C542" s="5" t="s">
        <v>1226</v>
      </c>
      <c r="D542" s="22" t="s">
        <v>1266</v>
      </c>
      <c r="E542" s="4"/>
      <c r="F542" s="23" t="s">
        <v>850</v>
      </c>
      <c r="G542" s="27">
        <v>43488</v>
      </c>
      <c r="H542" s="5" t="s">
        <v>964</v>
      </c>
      <c r="I542" s="5"/>
      <c r="J542" s="1" t="e">
        <f>VLOOKUP(Tabla22[[#This Row],[Nombre]],Junio!B539:I631,8,FALSE)</f>
        <v>#N/A</v>
      </c>
    </row>
    <row r="543" spans="1:10" ht="31.5" customHeight="1" x14ac:dyDescent="0.2">
      <c r="A543" s="16">
        <v>540</v>
      </c>
      <c r="B543" s="17" t="s">
        <v>1245</v>
      </c>
      <c r="C543" s="18" t="s">
        <v>1226</v>
      </c>
      <c r="D543" s="21" t="s">
        <v>1267</v>
      </c>
      <c r="E543" s="17"/>
      <c r="F543" s="24" t="s">
        <v>850</v>
      </c>
      <c r="G543" s="28">
        <v>43488</v>
      </c>
      <c r="H543" s="18" t="s">
        <v>964</v>
      </c>
      <c r="I543" s="18"/>
      <c r="J543" s="1">
        <f>VLOOKUP(Tabla22[[#This Row],[Nombre]],Junio!B540:I632,8,FALSE)</f>
        <v>0</v>
      </c>
    </row>
    <row r="544" spans="1:10" ht="42.75" x14ac:dyDescent="0.2">
      <c r="A544" s="3">
        <v>541</v>
      </c>
      <c r="B544" s="4" t="s">
        <v>1246</v>
      </c>
      <c r="C544" s="5" t="s">
        <v>1226</v>
      </c>
      <c r="D544" s="22" t="s">
        <v>1268</v>
      </c>
      <c r="E544" s="4"/>
      <c r="F544" s="23" t="s">
        <v>850</v>
      </c>
      <c r="G544" s="27">
        <v>43488</v>
      </c>
      <c r="H544" s="5" t="s">
        <v>964</v>
      </c>
      <c r="I544" s="5"/>
      <c r="J544" s="1" t="e">
        <f>VLOOKUP(Tabla22[[#This Row],[Nombre]],Junio!B541:I633,8,FALSE)</f>
        <v>#N/A</v>
      </c>
    </row>
    <row r="545" spans="1:10" ht="42.75" x14ac:dyDescent="0.2">
      <c r="A545" s="16">
        <v>542</v>
      </c>
      <c r="B545" s="17" t="s">
        <v>1247</v>
      </c>
      <c r="C545" s="18" t="s">
        <v>1226</v>
      </c>
      <c r="D545" s="21" t="s">
        <v>1269</v>
      </c>
      <c r="E545" s="17"/>
      <c r="F545" s="24" t="s">
        <v>850</v>
      </c>
      <c r="G545" s="28">
        <v>43488</v>
      </c>
      <c r="H545" s="18" t="s">
        <v>964</v>
      </c>
      <c r="I545" s="18"/>
      <c r="J545" s="1">
        <f>VLOOKUP(Tabla22[[#This Row],[Nombre]],Junio!B542:I634,8,FALSE)</f>
        <v>0</v>
      </c>
    </row>
    <row r="546" spans="1:10" ht="31.5" customHeight="1" x14ac:dyDescent="0.2">
      <c r="A546" s="3">
        <v>543</v>
      </c>
      <c r="B546" s="4" t="s">
        <v>931</v>
      </c>
      <c r="C546" s="5" t="s">
        <v>761</v>
      </c>
      <c r="D546" s="22" t="s">
        <v>935</v>
      </c>
      <c r="E546" s="4" t="s">
        <v>935</v>
      </c>
      <c r="F546" s="23" t="s">
        <v>20</v>
      </c>
      <c r="G546" s="27">
        <v>43482</v>
      </c>
      <c r="H546" s="5" t="s">
        <v>964</v>
      </c>
      <c r="I546" s="5"/>
      <c r="J546" s="1">
        <f>VLOOKUP(Tabla22[[#This Row],[Nombre]],Junio!B543:I635,8,FALSE)</f>
        <v>0</v>
      </c>
    </row>
    <row r="547" spans="1:10" ht="31.5" customHeight="1" x14ac:dyDescent="0.2">
      <c r="A547" s="16">
        <v>544</v>
      </c>
      <c r="B547" s="17" t="s">
        <v>756</v>
      </c>
      <c r="C547" s="18" t="s">
        <v>761</v>
      </c>
      <c r="D547" s="21" t="s">
        <v>763</v>
      </c>
      <c r="E547" s="17" t="s">
        <v>763</v>
      </c>
      <c r="F547" s="24" t="s">
        <v>20</v>
      </c>
      <c r="G547" s="28">
        <v>43482</v>
      </c>
      <c r="H547" s="18" t="s">
        <v>964</v>
      </c>
      <c r="I547" s="18"/>
      <c r="J547" s="1">
        <f>VLOOKUP(Tabla22[[#This Row],[Nombre]],Junio!B544:I636,8,FALSE)</f>
        <v>0</v>
      </c>
    </row>
    <row r="548" spans="1:10" ht="31.5" customHeight="1" x14ac:dyDescent="0.2">
      <c r="A548" s="3">
        <v>545</v>
      </c>
      <c r="B548" s="4" t="s">
        <v>929</v>
      </c>
      <c r="C548" s="5" t="s">
        <v>761</v>
      </c>
      <c r="D548" s="22" t="s">
        <v>933</v>
      </c>
      <c r="E548" s="4" t="s">
        <v>933</v>
      </c>
      <c r="F548" s="23" t="s">
        <v>766</v>
      </c>
      <c r="G548" s="27">
        <v>43482</v>
      </c>
      <c r="H548" s="5" t="s">
        <v>964</v>
      </c>
      <c r="I548" s="5"/>
      <c r="J548" s="1" t="e">
        <f>VLOOKUP(Tabla22[[#This Row],[Nombre]],Junio!B545:I637,8,FALSE)</f>
        <v>#N/A</v>
      </c>
    </row>
    <row r="549" spans="1:10" ht="31.5" customHeight="1" x14ac:dyDescent="0.2">
      <c r="A549" s="16">
        <v>546</v>
      </c>
      <c r="B549" s="17" t="s">
        <v>928</v>
      </c>
      <c r="C549" s="18" t="s">
        <v>761</v>
      </c>
      <c r="D549" s="21" t="s">
        <v>933</v>
      </c>
      <c r="E549" s="17" t="s">
        <v>933</v>
      </c>
      <c r="F549" s="24" t="s">
        <v>766</v>
      </c>
      <c r="G549" s="28">
        <v>43482</v>
      </c>
      <c r="H549" s="18" t="s">
        <v>964</v>
      </c>
      <c r="I549" s="18"/>
      <c r="J549" s="1" t="e">
        <f>VLOOKUP(Tabla22[[#This Row],[Nombre]],Junio!B546:I638,8,FALSE)</f>
        <v>#N/A</v>
      </c>
    </row>
    <row r="550" spans="1:10" ht="31.5" customHeight="1" x14ac:dyDescent="0.2">
      <c r="A550" s="3">
        <v>547</v>
      </c>
      <c r="B550" s="4" t="s">
        <v>755</v>
      </c>
      <c r="C550" s="5" t="s">
        <v>761</v>
      </c>
      <c r="D550" s="22" t="s">
        <v>762</v>
      </c>
      <c r="E550" s="4" t="s">
        <v>762</v>
      </c>
      <c r="F550" s="23" t="s">
        <v>3</v>
      </c>
      <c r="G550" s="27">
        <v>43482</v>
      </c>
      <c r="H550" s="5" t="s">
        <v>964</v>
      </c>
      <c r="I550" s="5"/>
      <c r="J550" s="1">
        <f>VLOOKUP(Tabla22[[#This Row],[Nombre]],Junio!B547:I639,8,FALSE)</f>
        <v>0</v>
      </c>
    </row>
    <row r="551" spans="1:10" ht="31.5" customHeight="1" x14ac:dyDescent="0.2">
      <c r="A551" s="16">
        <v>548</v>
      </c>
      <c r="B551" s="17" t="s">
        <v>828</v>
      </c>
      <c r="C551" s="18" t="s">
        <v>761</v>
      </c>
      <c r="D551" s="21" t="s">
        <v>762</v>
      </c>
      <c r="E551" s="17" t="s">
        <v>762</v>
      </c>
      <c r="F551" s="24" t="s">
        <v>3</v>
      </c>
      <c r="G551" s="28">
        <v>43482</v>
      </c>
      <c r="H551" s="18" t="s">
        <v>964</v>
      </c>
      <c r="I551" s="18"/>
      <c r="J551" s="1">
        <f>VLOOKUP(Tabla22[[#This Row],[Nombre]],Junio!B548:I640,8,FALSE)</f>
        <v>0</v>
      </c>
    </row>
    <row r="552" spans="1:10" ht="31.5" customHeight="1" x14ac:dyDescent="0.2">
      <c r="A552" s="3">
        <v>549</v>
      </c>
      <c r="B552" s="4" t="s">
        <v>758</v>
      </c>
      <c r="C552" s="5" t="s">
        <v>761</v>
      </c>
      <c r="D552" s="22" t="s">
        <v>764</v>
      </c>
      <c r="E552" s="4" t="s">
        <v>764</v>
      </c>
      <c r="F552" s="23" t="s">
        <v>766</v>
      </c>
      <c r="G552" s="27">
        <v>43482</v>
      </c>
      <c r="H552" s="5" t="s">
        <v>964</v>
      </c>
      <c r="I552" s="5"/>
      <c r="J552" s="1">
        <f>VLOOKUP(Tabla22[[#This Row],[Nombre]],Junio!B549:I641,8,FALSE)</f>
        <v>0</v>
      </c>
    </row>
    <row r="553" spans="1:10" ht="31.5" customHeight="1" x14ac:dyDescent="0.2">
      <c r="A553" s="16">
        <v>550</v>
      </c>
      <c r="B553" s="17" t="s">
        <v>757</v>
      </c>
      <c r="C553" s="18" t="s">
        <v>761</v>
      </c>
      <c r="D553" s="21" t="s">
        <v>764</v>
      </c>
      <c r="E553" s="17" t="s">
        <v>764</v>
      </c>
      <c r="F553" s="24" t="s">
        <v>766</v>
      </c>
      <c r="G553" s="28">
        <v>43482</v>
      </c>
      <c r="H553" s="18" t="s">
        <v>964</v>
      </c>
      <c r="I553" s="18"/>
      <c r="J553" s="1">
        <f>VLOOKUP(Tabla22[[#This Row],[Nombre]],Junio!B550:I642,8,FALSE)</f>
        <v>0</v>
      </c>
    </row>
    <row r="554" spans="1:10" ht="31.5" customHeight="1" x14ac:dyDescent="0.2">
      <c r="A554" s="3">
        <v>551</v>
      </c>
      <c r="B554" s="4" t="s">
        <v>759</v>
      </c>
      <c r="C554" s="5" t="s">
        <v>761</v>
      </c>
      <c r="D554" s="22" t="s">
        <v>22</v>
      </c>
      <c r="E554" s="4" t="s">
        <v>22</v>
      </c>
      <c r="F554" s="23" t="s">
        <v>20</v>
      </c>
      <c r="G554" s="27">
        <v>43482</v>
      </c>
      <c r="H554" s="5" t="s">
        <v>964</v>
      </c>
      <c r="I554" s="5"/>
      <c r="J554" s="1">
        <f>VLOOKUP(Tabla22[[#This Row],[Nombre]],Junio!B551:I643,8,FALSE)</f>
        <v>0</v>
      </c>
    </row>
    <row r="555" spans="1:10" ht="31.5" customHeight="1" x14ac:dyDescent="0.2">
      <c r="A555" s="16">
        <v>552</v>
      </c>
      <c r="B555" s="17" t="s">
        <v>1248</v>
      </c>
      <c r="C555" s="18" t="s">
        <v>761</v>
      </c>
      <c r="D555" s="21" t="s">
        <v>763</v>
      </c>
      <c r="E555" s="17"/>
      <c r="F555" s="24" t="s">
        <v>766</v>
      </c>
      <c r="G555" s="28">
        <v>43482</v>
      </c>
      <c r="H555" s="18" t="s">
        <v>964</v>
      </c>
      <c r="I555" s="18"/>
      <c r="J555" s="1" t="e">
        <f>VLOOKUP(Tabla22[[#This Row],[Nombre]],Junio!B552:I644,8,FALSE)</f>
        <v>#N/A</v>
      </c>
    </row>
    <row r="556" spans="1:10" ht="31.5" customHeight="1" x14ac:dyDescent="0.2">
      <c r="A556" s="3">
        <v>553</v>
      </c>
      <c r="B556" s="4" t="s">
        <v>1249</v>
      </c>
      <c r="C556" s="5" t="s">
        <v>761</v>
      </c>
      <c r="D556" s="22" t="s">
        <v>763</v>
      </c>
      <c r="E556" s="4"/>
      <c r="F556" s="23" t="s">
        <v>0</v>
      </c>
      <c r="G556" s="27">
        <v>43482</v>
      </c>
      <c r="H556" s="5" t="s">
        <v>964</v>
      </c>
      <c r="I556" s="5"/>
      <c r="J556" s="1">
        <f>VLOOKUP(Tabla22[[#This Row],[Nombre]],Junio!B553:I645,8,FALSE)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  <hyperlink ref="I249" r:id="rId52"/>
    <hyperlink ref="I250" r:id="rId53"/>
    <hyperlink ref="I251" r:id="rId54"/>
    <hyperlink ref="I196" r:id="rId55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6"/>
  <headerFooter>
    <oddFooter>&amp;C&amp;P de &amp;N</oddFooter>
  </headerFooter>
  <tableParts count="1">
    <tablePart r:id="rId5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4"/>
  <sheetViews>
    <sheetView topLeftCell="B1" zoomScale="80" zoomScaleNormal="80" workbookViewId="0">
      <pane ySplit="3" topLeftCell="A351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60.7109375" style="10" customWidth="1"/>
    <col min="6" max="6" width="15.140625" style="11" customWidth="1"/>
    <col min="7" max="7" width="15.7109375" style="11" bestFit="1" customWidth="1"/>
    <col min="8" max="8" width="29.14062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</row>
    <row r="2" spans="1:9" ht="25.5" customHeight="1" x14ac:dyDescent="0.2">
      <c r="A2" s="60" t="s">
        <v>1273</v>
      </c>
      <c r="B2" s="60"/>
      <c r="C2" s="60"/>
      <c r="D2" s="60"/>
      <c r="E2" s="60"/>
      <c r="F2" s="60"/>
      <c r="G2" s="60"/>
      <c r="H2" s="60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4" t="s">
        <v>824</v>
      </c>
      <c r="F3" s="13" t="s">
        <v>324</v>
      </c>
      <c r="G3" s="13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2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5" t="s">
        <v>964</v>
      </c>
      <c r="H4" s="5" t="s">
        <v>428</v>
      </c>
      <c r="I4" s="1" t="str">
        <f>VLOOKUP(Tabla2245[[#This Row],[Nombre]],Junio!B3:I95,8,FALSE)</f>
        <v>naburto@infom.gob.gt</v>
      </c>
    </row>
    <row r="5" spans="1:9" ht="31.5" customHeight="1" x14ac:dyDescent="0.2">
      <c r="A5" s="16">
        <v>2</v>
      </c>
      <c r="B5" s="21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18" t="s">
        <v>964</v>
      </c>
      <c r="H5" s="18" t="s">
        <v>429</v>
      </c>
      <c r="I5" s="1" t="str">
        <f>VLOOKUP(Tabla2245[[#This Row],[Nombre]],Junio!B4:I96,8,FALSE)</f>
        <v>jacajabon@infom.gob.gt</v>
      </c>
    </row>
    <row r="6" spans="1:9" ht="31.5" customHeight="1" x14ac:dyDescent="0.2">
      <c r="A6" s="3">
        <v>3</v>
      </c>
      <c r="B6" s="22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5" t="s">
        <v>964</v>
      </c>
      <c r="H6" s="5" t="s">
        <v>430</v>
      </c>
      <c r="I6" s="1" t="str">
        <f>VLOOKUP(Tabla2245[[#This Row],[Nombre]],Junio!B5:I97,8,FALSE)</f>
        <v>eibañez@infom.gob.gt</v>
      </c>
    </row>
    <row r="7" spans="1:9" ht="31.5" customHeight="1" x14ac:dyDescent="0.2">
      <c r="A7" s="16">
        <v>4</v>
      </c>
      <c r="B7" s="21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18" t="s">
        <v>964</v>
      </c>
      <c r="H7" s="18" t="s">
        <v>431</v>
      </c>
      <c r="I7" s="1" t="str">
        <f>VLOOKUP(Tabla2245[[#This Row],[Nombre]],Junio!B6:I98,8,FALSE)</f>
        <v>faguilar@infom.gob.gt</v>
      </c>
    </row>
    <row r="8" spans="1:9" ht="31.5" customHeight="1" x14ac:dyDescent="0.2">
      <c r="A8" s="3">
        <v>5</v>
      </c>
      <c r="B8" s="22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5" t="s">
        <v>964</v>
      </c>
      <c r="H8" s="5" t="s">
        <v>432</v>
      </c>
      <c r="I8" s="1" t="str">
        <f>VLOOKUP(Tabla2245[[#This Row],[Nombre]],Junio!B7:I99,8,FALSE)</f>
        <v>jaguilar@infom.gob.gt</v>
      </c>
    </row>
    <row r="9" spans="1:9" ht="31.5" customHeight="1" x14ac:dyDescent="0.2">
      <c r="A9" s="16">
        <v>6</v>
      </c>
      <c r="B9" s="21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18" t="s">
        <v>964</v>
      </c>
      <c r="H9" s="18" t="s">
        <v>433</v>
      </c>
      <c r="I9" s="1" t="str">
        <f>VLOOKUP(Tabla2245[[#This Row],[Nombre]],Junio!B8:I100,8,FALSE)</f>
        <v>dajmac@infom.gob.gt</v>
      </c>
    </row>
    <row r="10" spans="1:9" ht="31.5" customHeight="1" x14ac:dyDescent="0.2">
      <c r="A10" s="3">
        <v>7</v>
      </c>
      <c r="B10" s="22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5">
        <v>24989191</v>
      </c>
      <c r="H10" s="5" t="s">
        <v>434</v>
      </c>
      <c r="I10" s="1" t="str">
        <f>VLOOKUP(Tabla2245[[#This Row],[Nombre]],Junio!B9:I101,8,FALSE)</f>
        <v>jalfaro@infom.gob.gt</v>
      </c>
    </row>
    <row r="11" spans="1:9" ht="31.5" customHeight="1" x14ac:dyDescent="0.2">
      <c r="A11" s="16">
        <v>8</v>
      </c>
      <c r="B11" s="21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18" t="s">
        <v>964</v>
      </c>
      <c r="H11" s="18" t="s">
        <v>435</v>
      </c>
      <c r="I11" s="1" t="str">
        <f>VLOOKUP(Tabla2245[[#This Row],[Nombre]],Junio!B10:I102,8,FALSE)</f>
        <v>falonzo@infom.gob.gt</v>
      </c>
    </row>
    <row r="12" spans="1:9" ht="31.5" customHeight="1" x14ac:dyDescent="0.2">
      <c r="A12" s="3">
        <v>9</v>
      </c>
      <c r="B12" s="22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5" t="s">
        <v>964</v>
      </c>
      <c r="H12" s="5" t="s">
        <v>436</v>
      </c>
      <c r="I12" s="1" t="str">
        <f>VLOOKUP(Tabla2245[[#This Row],[Nombre]],Junio!B11:I103,8,FALSE)</f>
        <v>jamperez@infom.gob.gt</v>
      </c>
    </row>
    <row r="13" spans="1:9" ht="31.5" customHeight="1" x14ac:dyDescent="0.2">
      <c r="A13" s="16">
        <v>10</v>
      </c>
      <c r="B13" s="21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18" t="s">
        <v>964</v>
      </c>
      <c r="H13" s="18" t="s">
        <v>437</v>
      </c>
      <c r="I13" s="1" t="str">
        <f>VLOOKUP(Tabla2245[[#This Row],[Nombre]],Junio!B12:I104,8,FALSE)</f>
        <v>lculajay@infom.gob.gt</v>
      </c>
    </row>
    <row r="14" spans="1:9" ht="31.5" customHeight="1" x14ac:dyDescent="0.2">
      <c r="A14" s="3">
        <v>11</v>
      </c>
      <c r="B14" s="22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5">
        <v>24989191</v>
      </c>
      <c r="H14" s="5" t="s">
        <v>438</v>
      </c>
      <c r="I14" s="1" t="str">
        <f>VLOOKUP(Tabla2245[[#This Row],[Nombre]],Junio!B13:I105,8,FALSE)</f>
        <v>earagon@infom.gob.gt</v>
      </c>
    </row>
    <row r="15" spans="1:9" ht="31.5" customHeight="1" x14ac:dyDescent="0.2">
      <c r="A15" s="16">
        <v>12</v>
      </c>
      <c r="B15" s="21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18">
        <v>24989191</v>
      </c>
      <c r="H15" s="18"/>
      <c r="I15" s="1">
        <f>VLOOKUP(Tabla2245[[#This Row],[Nombre]],Junio!B14:I106,8,FALSE)</f>
        <v>0</v>
      </c>
    </row>
    <row r="16" spans="1:9" ht="31.5" customHeight="1" x14ac:dyDescent="0.2">
      <c r="A16" s="3">
        <v>13</v>
      </c>
      <c r="B16" s="22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5">
        <v>24989191</v>
      </c>
      <c r="H16" s="5"/>
      <c r="I16" s="1">
        <f>VLOOKUP(Tabla2245[[#This Row],[Nombre]],Junio!B15:I107,8,FALSE)</f>
        <v>0</v>
      </c>
    </row>
    <row r="17" spans="1:9" ht="31.5" customHeight="1" x14ac:dyDescent="0.2">
      <c r="A17" s="16">
        <v>14</v>
      </c>
      <c r="B17" s="21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18" t="s">
        <v>964</v>
      </c>
      <c r="H17" s="18" t="s">
        <v>439</v>
      </c>
      <c r="I17" s="1" t="str">
        <f>VLOOKUP(Tabla2245[[#This Row],[Nombre]],Junio!B16:I108,8,FALSE)</f>
        <v>aarias@infom.gob.gt</v>
      </c>
    </row>
    <row r="18" spans="1:9" ht="31.5" customHeight="1" x14ac:dyDescent="0.2">
      <c r="A18" s="3">
        <v>15</v>
      </c>
      <c r="B18" s="22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5">
        <v>24989191</v>
      </c>
      <c r="H18" s="5"/>
      <c r="I18" s="1">
        <f>VLOOKUP(Tabla2245[[#This Row],[Nombre]],Junio!B17:I109,8,FALSE)</f>
        <v>0</v>
      </c>
    </row>
    <row r="19" spans="1:9" ht="31.5" customHeight="1" x14ac:dyDescent="0.2">
      <c r="A19" s="16">
        <v>16</v>
      </c>
      <c r="B19" s="21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18" t="s">
        <v>964</v>
      </c>
      <c r="H19" s="18"/>
      <c r="I19" s="1">
        <f>VLOOKUP(Tabla2245[[#This Row],[Nombre]],Junio!B18:I110,8,FALSE)</f>
        <v>0</v>
      </c>
    </row>
    <row r="20" spans="1:9" ht="31.5" customHeight="1" x14ac:dyDescent="0.2">
      <c r="A20" s="3">
        <v>17</v>
      </c>
      <c r="B20" s="22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5">
        <v>24989191</v>
      </c>
      <c r="H20" s="5"/>
      <c r="I20" s="1">
        <f>VLOOKUP(Tabla2245[[#This Row],[Nombre]],Junio!B19:I111,8,FALSE)</f>
        <v>0</v>
      </c>
    </row>
    <row r="21" spans="1:9" ht="31.5" customHeight="1" x14ac:dyDescent="0.2">
      <c r="A21" s="16">
        <v>18</v>
      </c>
      <c r="B21" s="21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18" t="s">
        <v>964</v>
      </c>
      <c r="H21" s="18"/>
      <c r="I21" s="1" t="e">
        <f>VLOOKUP(Tabla2245[[#This Row],[Nombre]],Junio!B20:I112,8,FALSE)</f>
        <v>#N/A</v>
      </c>
    </row>
    <row r="22" spans="1:9" ht="31.5" customHeight="1" x14ac:dyDescent="0.2">
      <c r="A22" s="3">
        <v>19</v>
      </c>
      <c r="B22" s="22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5" t="s">
        <v>964</v>
      </c>
      <c r="H22" s="5"/>
      <c r="I22" s="1">
        <f>VLOOKUP(Tabla2245[[#This Row],[Nombre]],Junio!B21:I113,8,FALSE)</f>
        <v>0</v>
      </c>
    </row>
    <row r="23" spans="1:9" ht="31.5" customHeight="1" x14ac:dyDescent="0.2">
      <c r="A23" s="16">
        <v>20</v>
      </c>
      <c r="B23" s="21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18" t="s">
        <v>964</v>
      </c>
      <c r="H23" s="18"/>
      <c r="I23" s="1">
        <f>VLOOKUP(Tabla2245[[#This Row],[Nombre]],Junio!B22:I114,8,FALSE)</f>
        <v>0</v>
      </c>
    </row>
    <row r="24" spans="1:9" ht="31.5" customHeight="1" x14ac:dyDescent="0.2">
      <c r="A24" s="3">
        <v>21</v>
      </c>
      <c r="B24" s="22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5" t="s">
        <v>964</v>
      </c>
      <c r="H24" s="5"/>
      <c r="I24" s="1">
        <f>VLOOKUP(Tabla2245[[#This Row],[Nombre]],Junio!B23:I115,8,FALSE)</f>
        <v>0</v>
      </c>
    </row>
    <row r="25" spans="1:9" ht="31.5" customHeight="1" x14ac:dyDescent="0.2">
      <c r="A25" s="16">
        <v>22</v>
      </c>
      <c r="B25" s="21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18" t="s">
        <v>964</v>
      </c>
      <c r="H25" s="18"/>
      <c r="I25" s="1">
        <f>VLOOKUP(Tabla2245[[#This Row],[Nombre]],Junio!B24:I116,8,FALSE)</f>
        <v>0</v>
      </c>
    </row>
    <row r="26" spans="1:9" ht="31.5" customHeight="1" x14ac:dyDescent="0.2">
      <c r="A26" s="3">
        <v>23</v>
      </c>
      <c r="B26" s="22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5" t="s">
        <v>964</v>
      </c>
      <c r="H26" s="5" t="s">
        <v>441</v>
      </c>
      <c r="I26" s="1" t="str">
        <f>VLOOKUP(Tabla2245[[#This Row],[Nombre]],Junio!B25:I117,8,FALSE)</f>
        <v>jbarrientos@infom.gob.gt</v>
      </c>
    </row>
    <row r="27" spans="1:9" ht="31.5" customHeight="1" x14ac:dyDescent="0.2">
      <c r="A27" s="16">
        <v>24</v>
      </c>
      <c r="B27" s="21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18" t="s">
        <v>964</v>
      </c>
      <c r="H27" s="18" t="s">
        <v>442</v>
      </c>
      <c r="I27" s="1" t="str">
        <f>VLOOKUP(Tabla2245[[#This Row],[Nombre]],Junio!B26:I118,8,FALSE)</f>
        <v>cbarrientos@infom.gob.gt</v>
      </c>
    </row>
    <row r="28" spans="1:9" ht="31.5" customHeight="1" x14ac:dyDescent="0.2">
      <c r="A28" s="3">
        <v>25</v>
      </c>
      <c r="B28" s="22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5">
        <v>24989191</v>
      </c>
      <c r="H28" s="5" t="s">
        <v>443</v>
      </c>
      <c r="I28" s="1" t="str">
        <f>VLOOKUP(Tabla2245[[#This Row],[Nombre]],Junio!B27:I119,8,FALSE)</f>
        <v>gbarrios@infom.gob.gt</v>
      </c>
    </row>
    <row r="29" spans="1:9" ht="31.5" customHeight="1" x14ac:dyDescent="0.2">
      <c r="A29" s="16">
        <v>26</v>
      </c>
      <c r="B29" s="21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18">
        <v>24989191</v>
      </c>
      <c r="H29" s="18"/>
      <c r="I29" s="1">
        <f>VLOOKUP(Tabla2245[[#This Row],[Nombre]],Junio!B28:I120,8,FALSE)</f>
        <v>0</v>
      </c>
    </row>
    <row r="30" spans="1:9" ht="31.5" customHeight="1" x14ac:dyDescent="0.2">
      <c r="A30" s="3">
        <v>27</v>
      </c>
      <c r="B30" s="22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5">
        <v>24989191</v>
      </c>
      <c r="H30" s="5"/>
      <c r="I30" s="1">
        <f>VLOOKUP(Tabla2245[[#This Row],[Nombre]],Junio!B29:I121,8,FALSE)</f>
        <v>0</v>
      </c>
    </row>
    <row r="31" spans="1:9" ht="31.5" customHeight="1" x14ac:dyDescent="0.2">
      <c r="A31" s="16">
        <v>28</v>
      </c>
      <c r="B31" s="21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18" t="s">
        <v>964</v>
      </c>
      <c r="H31" s="18"/>
      <c r="I31" s="1">
        <f>VLOOKUP(Tabla2245[[#This Row],[Nombre]],Junio!B30:I122,8,FALSE)</f>
        <v>0</v>
      </c>
    </row>
    <row r="32" spans="1:9" ht="31.5" customHeight="1" x14ac:dyDescent="0.2">
      <c r="A32" s="3">
        <v>29</v>
      </c>
      <c r="B32" s="22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5">
        <v>24989191</v>
      </c>
      <c r="H32" s="5" t="s">
        <v>444</v>
      </c>
      <c r="I32" s="1" t="str">
        <f>VLOOKUP(Tabla2245[[#This Row],[Nombre]],Junio!B31:I123,8,FALSE)</f>
        <v>abol@infom.gob.gt</v>
      </c>
    </row>
    <row r="33" spans="1:9" ht="31.5" customHeight="1" x14ac:dyDescent="0.2">
      <c r="A33" s="16">
        <v>30</v>
      </c>
      <c r="B33" s="21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18" t="s">
        <v>964</v>
      </c>
      <c r="H33" s="18"/>
      <c r="I33" s="1">
        <f>VLOOKUP(Tabla2245[[#This Row],[Nombre]],Junio!B32:I124,8,FALSE)</f>
        <v>0</v>
      </c>
    </row>
    <row r="34" spans="1:9" ht="31.5" customHeight="1" x14ac:dyDescent="0.2">
      <c r="A34" s="3">
        <v>31</v>
      </c>
      <c r="B34" s="22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5">
        <v>24989191</v>
      </c>
      <c r="H34" s="5" t="s">
        <v>445</v>
      </c>
      <c r="I34" s="1" t="str">
        <f>VLOOKUP(Tabla2245[[#This Row],[Nombre]],Junio!B33:I125,8,FALSE)</f>
        <v>mburelo@infom.gob.gt</v>
      </c>
    </row>
    <row r="35" spans="1:9" ht="31.5" customHeight="1" x14ac:dyDescent="0.2">
      <c r="A35" s="16">
        <v>32</v>
      </c>
      <c r="B35" s="21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18" t="s">
        <v>964</v>
      </c>
      <c r="H35" s="18" t="s">
        <v>446</v>
      </c>
      <c r="I35" s="1" t="str">
        <f>VLOOKUP(Tabla2245[[#This Row],[Nombre]],Junio!B34:I126,8,FALSE)</f>
        <v>lcabrera@infom.gob.gt</v>
      </c>
    </row>
    <row r="36" spans="1:9" ht="31.5" customHeight="1" x14ac:dyDescent="0.2">
      <c r="A36" s="3">
        <v>33</v>
      </c>
      <c r="B36" s="22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5" t="s">
        <v>964</v>
      </c>
      <c r="H36" s="5" t="s">
        <v>447</v>
      </c>
      <c r="I36" s="1" t="str">
        <f>VLOOKUP(Tabla2245[[#This Row],[Nombre]],Junio!B35:I127,8,FALSE)</f>
        <v>hcaceros@infom.gob.gt</v>
      </c>
    </row>
    <row r="37" spans="1:9" ht="31.5" customHeight="1" x14ac:dyDescent="0.2">
      <c r="A37" s="16">
        <v>34</v>
      </c>
      <c r="B37" s="21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18" t="s">
        <v>964</v>
      </c>
      <c r="H37" s="18" t="s">
        <v>448</v>
      </c>
      <c r="I37" s="1" t="str">
        <f>VLOOKUP(Tabla2245[[#This Row],[Nombre]],Junio!B36:I128,8,FALSE)</f>
        <v>lcajas@infom.gob.gt</v>
      </c>
    </row>
    <row r="38" spans="1:9" ht="31.5" customHeight="1" x14ac:dyDescent="0.2">
      <c r="A38" s="3">
        <v>35</v>
      </c>
      <c r="B38" s="22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5" t="s">
        <v>964</v>
      </c>
      <c r="H38" s="5"/>
      <c r="I38" s="1">
        <f>VLOOKUP(Tabla2245[[#This Row],[Nombre]],Junio!B37:I129,8,FALSE)</f>
        <v>0</v>
      </c>
    </row>
    <row r="39" spans="1:9" ht="31.5" customHeight="1" x14ac:dyDescent="0.2">
      <c r="A39" s="16">
        <v>36</v>
      </c>
      <c r="B39" s="21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18">
        <v>24989191</v>
      </c>
      <c r="H39" s="18" t="s">
        <v>449</v>
      </c>
      <c r="I39" s="1" t="str">
        <f>VLOOKUP(Tabla2245[[#This Row],[Nombre]],Junio!B38:I130,8,FALSE)</f>
        <v>acanek@infom.gob.gt</v>
      </c>
    </row>
    <row r="40" spans="1:9" ht="31.5" customHeight="1" x14ac:dyDescent="0.2">
      <c r="A40" s="3">
        <v>37</v>
      </c>
      <c r="B40" s="22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5" t="s">
        <v>964</v>
      </c>
      <c r="H40" s="5" t="s">
        <v>450</v>
      </c>
      <c r="I40" s="1" t="str">
        <f>VLOOKUP(Tabla2245[[#This Row],[Nombre]],Junio!B39:I131,8,FALSE)</f>
        <v>tcanel@infom.gob.gt</v>
      </c>
    </row>
    <row r="41" spans="1:9" ht="31.5" customHeight="1" x14ac:dyDescent="0.2">
      <c r="A41" s="16">
        <v>38</v>
      </c>
      <c r="B41" s="21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18" t="s">
        <v>964</v>
      </c>
      <c r="H41" s="18" t="s">
        <v>451</v>
      </c>
      <c r="I41" s="1" t="str">
        <f>VLOOKUP(Tabla2245[[#This Row],[Nombre]],Junio!B40:I132,8,FALSE)</f>
        <v>lcano@infom.gob.gt</v>
      </c>
    </row>
    <row r="42" spans="1:9" ht="31.5" customHeight="1" x14ac:dyDescent="0.2">
      <c r="A42" s="3">
        <v>39</v>
      </c>
      <c r="B42" s="22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5">
        <v>24989191</v>
      </c>
      <c r="H42" s="5" t="s">
        <v>452</v>
      </c>
      <c r="I42" s="1" t="str">
        <f>VLOOKUP(Tabla2245[[#This Row],[Nombre]],Junio!B41:I133,8,FALSE)</f>
        <v>jcardona@infom.gob.gt</v>
      </c>
    </row>
    <row r="43" spans="1:9" ht="31.5" customHeight="1" x14ac:dyDescent="0.2">
      <c r="A43" s="16">
        <v>40</v>
      </c>
      <c r="B43" s="21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18">
        <v>24989191</v>
      </c>
      <c r="H43" s="18" t="s">
        <v>453</v>
      </c>
      <c r="I43" s="1" t="str">
        <f>VLOOKUP(Tabla2245[[#This Row],[Nombre]],Junio!B42:I134,8,FALSE)</f>
        <v>lcardona@infom.gob.gt</v>
      </c>
    </row>
    <row r="44" spans="1:9" ht="31.5" customHeight="1" x14ac:dyDescent="0.2">
      <c r="A44" s="3">
        <v>41</v>
      </c>
      <c r="B44" s="22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5">
        <v>24989191</v>
      </c>
      <c r="H44" s="5" t="s">
        <v>454</v>
      </c>
      <c r="I44" s="1" t="str">
        <f>VLOOKUP(Tabla2245[[#This Row],[Nombre]],Junio!B43:I135,8,FALSE)</f>
        <v>mcarrillo@infom.gob.gt</v>
      </c>
    </row>
    <row r="45" spans="1:9" ht="31.5" customHeight="1" x14ac:dyDescent="0.2">
      <c r="A45" s="16">
        <v>42</v>
      </c>
      <c r="B45" s="21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18" t="s">
        <v>964</v>
      </c>
      <c r="H45" s="18" t="s">
        <v>455</v>
      </c>
      <c r="I45" s="1" t="str">
        <f>VLOOKUP(Tabla2245[[#This Row],[Nombre]],Junio!B44:I136,8,FALSE)</f>
        <v>mcastañaza@infom.gob.gt</v>
      </c>
    </row>
    <row r="46" spans="1:9" ht="31.5" customHeight="1" x14ac:dyDescent="0.2">
      <c r="A46" s="3">
        <v>43</v>
      </c>
      <c r="B46" s="22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5">
        <v>24989191</v>
      </c>
      <c r="H46" s="5" t="s">
        <v>456</v>
      </c>
      <c r="I46" s="1" t="str">
        <f>VLOOKUP(Tabla2245[[#This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1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18" t="s">
        <v>964</v>
      </c>
      <c r="H47" s="18" t="s">
        <v>457</v>
      </c>
      <c r="I47" s="1" t="str">
        <f>VLOOKUP(Tabla2245[[#This Row],[Nombre]],Junio!B46:I138,8,FALSE)</f>
        <v>jcastañeda@infom.gob.gt</v>
      </c>
    </row>
    <row r="48" spans="1:9" ht="31.5" customHeight="1" x14ac:dyDescent="0.2">
      <c r="A48" s="3">
        <v>45</v>
      </c>
      <c r="B48" s="22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5" t="s">
        <v>964</v>
      </c>
      <c r="H48" s="5" t="s">
        <v>458</v>
      </c>
      <c r="I48" s="1" t="str">
        <f>VLOOKUP(Tabla2245[[#This Row],[Nombre]],Junio!B47:I139,8,FALSE)</f>
        <v>jcastillo@infom.gob.gt</v>
      </c>
    </row>
    <row r="49" spans="1:9" ht="31.5" customHeight="1" x14ac:dyDescent="0.2">
      <c r="A49" s="16">
        <v>46</v>
      </c>
      <c r="B49" s="21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18">
        <v>24989191</v>
      </c>
      <c r="H49" s="18" t="s">
        <v>459</v>
      </c>
      <c r="I49" s="1" t="str">
        <f>VLOOKUP(Tabla2245[[#This Row],[Nombre]],Junio!B48:I140,8,FALSE)</f>
        <v>lcastillo@infom.gob.gt</v>
      </c>
    </row>
    <row r="50" spans="1:9" ht="31.5" customHeight="1" x14ac:dyDescent="0.2">
      <c r="A50" s="3">
        <v>47</v>
      </c>
      <c r="B50" s="22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5" t="s">
        <v>964</v>
      </c>
      <c r="H50" s="5"/>
      <c r="I50" s="1">
        <f>VLOOKUP(Tabla2245[[#This Row],[Nombre]],Junio!B49:I141,8,FALSE)</f>
        <v>0</v>
      </c>
    </row>
    <row r="51" spans="1:9" ht="31.5" customHeight="1" x14ac:dyDescent="0.2">
      <c r="A51" s="16">
        <v>48</v>
      </c>
      <c r="B51" s="21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18">
        <v>24989191</v>
      </c>
      <c r="H51" s="18" t="s">
        <v>460</v>
      </c>
      <c r="I51" s="1" t="str">
        <f>VLOOKUP(Tabla2245[[#This Row],[Nombre]],Junio!B50:I142,8,FALSE)</f>
        <v>bcastro@infom.gob.gt</v>
      </c>
    </row>
    <row r="52" spans="1:9" ht="31.5" customHeight="1" x14ac:dyDescent="0.2">
      <c r="A52" s="3">
        <v>49</v>
      </c>
      <c r="B52" s="22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5" t="s">
        <v>964</v>
      </c>
      <c r="H52" s="5" t="s">
        <v>461</v>
      </c>
      <c r="I52" s="1" t="str">
        <f>VLOOKUP(Tabla2245[[#This Row],[Nombre]],Junio!B51:I143,8,FALSE)</f>
        <v>ochacon@infom.gob.gt</v>
      </c>
    </row>
    <row r="53" spans="1:9" ht="31.5" customHeight="1" x14ac:dyDescent="0.2">
      <c r="A53" s="16">
        <v>50</v>
      </c>
      <c r="B53" s="21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18" t="s">
        <v>964</v>
      </c>
      <c r="H53" s="18" t="s">
        <v>462</v>
      </c>
      <c r="I53" s="1" t="str">
        <f>VLOOKUP(Tabla2245[[#This Row],[Nombre]],Junio!B52:I144,8,FALSE)</f>
        <v>mchajon@infom.gob.gt</v>
      </c>
    </row>
    <row r="54" spans="1:9" ht="31.5" customHeight="1" x14ac:dyDescent="0.2">
      <c r="A54" s="3">
        <v>51</v>
      </c>
      <c r="B54" s="22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5" t="s">
        <v>964</v>
      </c>
      <c r="H54" s="5" t="s">
        <v>463</v>
      </c>
      <c r="I54" s="1" t="str">
        <f>VLOOKUP(Tabla2245[[#This Row],[Nombre]],Junio!B53:I145,8,FALSE)</f>
        <v>cchavez@infom.gob.gt</v>
      </c>
    </row>
    <row r="55" spans="1:9" ht="31.5" customHeight="1" x14ac:dyDescent="0.2">
      <c r="A55" s="16">
        <v>52</v>
      </c>
      <c r="B55" s="21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18" t="s">
        <v>964</v>
      </c>
      <c r="H55" s="18"/>
      <c r="I55" s="1">
        <f>VLOOKUP(Tabla2245[[#This Row],[Nombre]],Junio!B54:I146,8,FALSE)</f>
        <v>0</v>
      </c>
    </row>
    <row r="56" spans="1:9" ht="31.5" customHeight="1" x14ac:dyDescent="0.2">
      <c r="A56" s="3">
        <v>53</v>
      </c>
      <c r="B56" s="22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5" t="s">
        <v>964</v>
      </c>
      <c r="H56" s="5"/>
      <c r="I56" s="1">
        <f>VLOOKUP(Tabla2245[[#This Row],[Nombre]],Junio!B55:I147,8,FALSE)</f>
        <v>0</v>
      </c>
    </row>
    <row r="57" spans="1:9" ht="31.5" customHeight="1" x14ac:dyDescent="0.2">
      <c r="A57" s="16">
        <v>54</v>
      </c>
      <c r="B57" s="21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18" t="s">
        <v>964</v>
      </c>
      <c r="H57" s="18" t="s">
        <v>464</v>
      </c>
      <c r="I57" s="1" t="str">
        <f>VLOOKUP(Tabla2245[[#This Row],[Nombre]],Junio!B56:I148,8,FALSE)</f>
        <v>hchoc@infom.gob.gt</v>
      </c>
    </row>
    <row r="58" spans="1:9" ht="31.5" customHeight="1" x14ac:dyDescent="0.2">
      <c r="A58" s="3">
        <v>55</v>
      </c>
      <c r="B58" s="22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5" t="s">
        <v>964</v>
      </c>
      <c r="H58" s="5"/>
      <c r="I58" s="1">
        <f>VLOOKUP(Tabla2245[[#This Row],[Nombre]],Junio!B57:I149,8,FALSE)</f>
        <v>0</v>
      </c>
    </row>
    <row r="59" spans="1:9" ht="31.5" customHeight="1" x14ac:dyDescent="0.2">
      <c r="A59" s="16">
        <v>56</v>
      </c>
      <c r="B59" s="21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18" t="s">
        <v>964</v>
      </c>
      <c r="H59" s="18" t="s">
        <v>465</v>
      </c>
      <c r="I59" s="1" t="str">
        <f>VLOOKUP(Tabla2245[[#This Row],[Nombre]],Junio!B58:I150,8,FALSE)</f>
        <v>dcolocho@infom.gob.gt</v>
      </c>
    </row>
    <row r="60" spans="1:9" ht="31.5" customHeight="1" x14ac:dyDescent="0.2">
      <c r="A60" s="3">
        <v>57</v>
      </c>
      <c r="B60" s="22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5" t="s">
        <v>964</v>
      </c>
      <c r="H60" s="5"/>
      <c r="I60" s="1">
        <f>VLOOKUP(Tabla2245[[#This Row],[Nombre]],Junio!B59:I151,8,FALSE)</f>
        <v>0</v>
      </c>
    </row>
    <row r="61" spans="1:9" ht="31.5" customHeight="1" x14ac:dyDescent="0.2">
      <c r="A61" s="16">
        <v>58</v>
      </c>
      <c r="B61" s="21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18" t="s">
        <v>964</v>
      </c>
      <c r="H61" s="18" t="s">
        <v>467</v>
      </c>
      <c r="I61" s="1" t="str">
        <f>VLOOKUP(Tabla2245[[#This Row],[Nombre]],Junio!B60:I152,8,FALSE)</f>
        <v>ccordova@infom.gob.gt</v>
      </c>
    </row>
    <row r="62" spans="1:9" ht="31.5" customHeight="1" x14ac:dyDescent="0.2">
      <c r="A62" s="3">
        <v>59</v>
      </c>
      <c r="B62" s="22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5" t="s">
        <v>964</v>
      </c>
      <c r="H62" s="5" t="s">
        <v>468</v>
      </c>
      <c r="I62" s="1" t="str">
        <f>VLOOKUP(Tabla2245[[#This Row],[Nombre]],Junio!B61:I153,8,FALSE)</f>
        <v>lcordova@infom.gob.gt</v>
      </c>
    </row>
    <row r="63" spans="1:9" ht="31.5" customHeight="1" x14ac:dyDescent="0.2">
      <c r="A63" s="16">
        <v>60</v>
      </c>
      <c r="B63" s="21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18" t="s">
        <v>964</v>
      </c>
      <c r="H63" s="18" t="s">
        <v>469</v>
      </c>
      <c r="I63" s="1" t="str">
        <f>VLOOKUP(Tabla2245[[#This Row],[Nombre]],Junio!B62:I154,8,FALSE)</f>
        <v>acorzo@infom.gob.gt</v>
      </c>
    </row>
    <row r="64" spans="1:9" ht="31.5" customHeight="1" x14ac:dyDescent="0.2">
      <c r="A64" s="3">
        <v>61</v>
      </c>
      <c r="B64" s="22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5" t="s">
        <v>964</v>
      </c>
      <c r="H64" s="5" t="s">
        <v>470</v>
      </c>
      <c r="I64" s="1" t="str">
        <f>VLOOKUP(Tabla2245[[#This Row],[Nombre]],Junio!B63:I155,8,FALSE)</f>
        <v>mcrespo@infom.gob.gt</v>
      </c>
    </row>
    <row r="65" spans="1:9" ht="31.5" customHeight="1" x14ac:dyDescent="0.2">
      <c r="A65" s="16">
        <v>62</v>
      </c>
      <c r="B65" s="21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18">
        <v>24989191</v>
      </c>
      <c r="H65" s="18"/>
      <c r="I65" s="1">
        <f>VLOOKUP(Tabla2245[[#This Row],[Nombre]],Junio!B64:I156,8,FALSE)</f>
        <v>0</v>
      </c>
    </row>
    <row r="66" spans="1:9" ht="31.5" customHeight="1" x14ac:dyDescent="0.2">
      <c r="A66" s="3">
        <v>63</v>
      </c>
      <c r="B66" s="22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5" t="s">
        <v>964</v>
      </c>
      <c r="H66" s="5"/>
      <c r="I66" s="1">
        <f>VLOOKUP(Tabla2245[[#This Row],[Nombre]],Junio!B65:I157,8,FALSE)</f>
        <v>0</v>
      </c>
    </row>
    <row r="67" spans="1:9" ht="31.5" customHeight="1" x14ac:dyDescent="0.2">
      <c r="A67" s="16">
        <v>64</v>
      </c>
      <c r="B67" s="21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18">
        <v>24989191</v>
      </c>
      <c r="H67" s="18"/>
      <c r="I67" s="1">
        <f>VLOOKUP(Tabla2245[[#This Row],[Nombre]],Junio!B66:I158,8,FALSE)</f>
        <v>0</v>
      </c>
    </row>
    <row r="68" spans="1:9" ht="31.5" customHeight="1" x14ac:dyDescent="0.2">
      <c r="A68" s="3">
        <v>65</v>
      </c>
      <c r="B68" s="22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5" t="s">
        <v>964</v>
      </c>
      <c r="H68" s="5" t="s">
        <v>471</v>
      </c>
      <c r="I68" s="1" t="str">
        <f>VLOOKUP(Tabla2245[[#This Row],[Nombre]],Junio!B67:I159,8,FALSE)</f>
        <v>tretana@infom.gob.gt</v>
      </c>
    </row>
    <row r="69" spans="1:9" ht="31.5" customHeight="1" x14ac:dyDescent="0.2">
      <c r="A69" s="16">
        <v>66</v>
      </c>
      <c r="B69" s="21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18" t="s">
        <v>964</v>
      </c>
      <c r="H69" s="18"/>
      <c r="I69" s="1">
        <f>VLOOKUP(Tabla2245[[#This Row],[Nombre]],Junio!B68:I160,8,FALSE)</f>
        <v>0</v>
      </c>
    </row>
    <row r="70" spans="1:9" ht="31.5" customHeight="1" x14ac:dyDescent="0.2">
      <c r="A70" s="3">
        <v>67</v>
      </c>
      <c r="B70" s="22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5" t="s">
        <v>964</v>
      </c>
      <c r="H70" s="5" t="s">
        <v>472</v>
      </c>
      <c r="I70" s="1" t="str">
        <f>VLOOKUP(Tabla2245[[#This Row],[Nombre]],Junio!B69:I161,8,FALSE)</f>
        <v>oborja@infom.gob.gt</v>
      </c>
    </row>
    <row r="71" spans="1:9" ht="31.5" customHeight="1" x14ac:dyDescent="0.2">
      <c r="A71" s="16">
        <v>68</v>
      </c>
      <c r="B71" s="21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18" t="s">
        <v>964</v>
      </c>
      <c r="H71" s="18" t="s">
        <v>473</v>
      </c>
      <c r="I71" s="1" t="str">
        <f>VLOOKUP(Tabla2245[[#This Row],[Nombre]],Junio!B70:I162,8,FALSE)</f>
        <v>ldiaz@infom.gob.gt</v>
      </c>
    </row>
    <row r="72" spans="1:9" ht="31.5" customHeight="1" x14ac:dyDescent="0.2">
      <c r="A72" s="3">
        <v>69</v>
      </c>
      <c r="B72" s="22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5" t="s">
        <v>964</v>
      </c>
      <c r="H72" s="5" t="s">
        <v>474</v>
      </c>
      <c r="I72" s="1" t="str">
        <f>VLOOKUP(Tabla2245[[#This Row],[Nombre]],Junio!B71:I163,8,FALSE)</f>
        <v>ediaz@infom.gob.gt</v>
      </c>
    </row>
    <row r="73" spans="1:9" ht="31.5" customHeight="1" x14ac:dyDescent="0.2">
      <c r="A73" s="16">
        <v>70</v>
      </c>
      <c r="B73" s="21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18">
        <v>24989191</v>
      </c>
      <c r="H73" s="18" t="s">
        <v>475</v>
      </c>
      <c r="I73" s="1" t="str">
        <f>VLOOKUP(Tabla2245[[#This Row],[Nombre]],Junio!B72:I164,8,FALSE)</f>
        <v>gdiaz@infom.gob.gt</v>
      </c>
    </row>
    <row r="74" spans="1:9" ht="31.5" customHeight="1" x14ac:dyDescent="0.2">
      <c r="A74" s="3">
        <v>71</v>
      </c>
      <c r="B74" s="22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5">
        <v>24989191</v>
      </c>
      <c r="H74" s="5" t="s">
        <v>476</v>
      </c>
      <c r="I74" s="1" t="str">
        <f>VLOOKUP(Tabla2245[[#This Row],[Nombre]],Junio!B73:I165,8,FALSE)</f>
        <v>mdieguez@infom.gob.gt</v>
      </c>
    </row>
    <row r="75" spans="1:9" ht="31.5" customHeight="1" x14ac:dyDescent="0.2">
      <c r="A75" s="16">
        <v>72</v>
      </c>
      <c r="B75" s="21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18" t="s">
        <v>964</v>
      </c>
      <c r="H75" s="18"/>
      <c r="I75" s="1">
        <f>VLOOKUP(Tabla2245[[#This Row],[Nombre]],Junio!B74:I166,8,FALSE)</f>
        <v>0</v>
      </c>
    </row>
    <row r="76" spans="1:9" ht="31.5" customHeight="1" x14ac:dyDescent="0.2">
      <c r="A76" s="3">
        <v>73</v>
      </c>
      <c r="B76" s="22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5" t="s">
        <v>964</v>
      </c>
      <c r="H76" s="5" t="s">
        <v>477</v>
      </c>
      <c r="I76" s="1" t="str">
        <f>VLOOKUP(Tabla2245[[#This Row],[Nombre]],Junio!B75:I167,8,FALSE)</f>
        <v>gescobar@infom.gob.gt</v>
      </c>
    </row>
    <row r="77" spans="1:9" ht="31.5" customHeight="1" x14ac:dyDescent="0.2">
      <c r="A77" s="16">
        <v>74</v>
      </c>
      <c r="B77" s="21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18" t="s">
        <v>964</v>
      </c>
      <c r="H77" s="18"/>
      <c r="I77" s="1">
        <f>VLOOKUP(Tabla2245[[#This Row],[Nombre]],Junio!B76:I168,8,FALSE)</f>
        <v>0</v>
      </c>
    </row>
    <row r="78" spans="1:9" ht="31.5" customHeight="1" x14ac:dyDescent="0.2">
      <c r="A78" s="3">
        <v>75</v>
      </c>
      <c r="B78" s="22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5">
        <v>24989191</v>
      </c>
      <c r="H78" s="5" t="s">
        <v>478</v>
      </c>
      <c r="I78" s="1" t="str">
        <f>VLOOKUP(Tabla2245[[#This Row],[Nombre]],Junio!B77:I169,8,FALSE)</f>
        <v>jestrada@infom.gob.gt</v>
      </c>
    </row>
    <row r="79" spans="1:9" ht="31.5" customHeight="1" x14ac:dyDescent="0.2">
      <c r="A79" s="16">
        <v>76</v>
      </c>
      <c r="B79" s="21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18" t="s">
        <v>964</v>
      </c>
      <c r="H79" s="18" t="s">
        <v>479</v>
      </c>
      <c r="I79" s="1" t="str">
        <f>VLOOKUP(Tabla2245[[#This Row],[Nombre]],Junio!B78:I170,8,FALSE)</f>
        <v>westrada@infom.gob.gt</v>
      </c>
    </row>
    <row r="80" spans="1:9" ht="31.5" customHeight="1" x14ac:dyDescent="0.2">
      <c r="A80" s="3">
        <v>77</v>
      </c>
      <c r="B80" s="22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5" t="s">
        <v>964</v>
      </c>
      <c r="H80" s="5" t="s">
        <v>480</v>
      </c>
      <c r="I80" s="1" t="str">
        <f>VLOOKUP(Tabla2245[[#This Row],[Nombre]],Junio!B79:I171,8,FALSE)</f>
        <v>gestrada@infom.gob.gt</v>
      </c>
    </row>
    <row r="81" spans="1:9" ht="31.5" customHeight="1" x14ac:dyDescent="0.2">
      <c r="A81" s="16">
        <v>78</v>
      </c>
      <c r="B81" s="21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18">
        <v>24989191</v>
      </c>
      <c r="H81" s="18" t="s">
        <v>478</v>
      </c>
      <c r="I81" s="1" t="str">
        <f>VLOOKUP(Tabla2245[[#This Row],[Nombre]],Junio!B80:I172,8,FALSE)</f>
        <v>jestrada@infom.gob.gt</v>
      </c>
    </row>
    <row r="82" spans="1:9" ht="31.5" customHeight="1" x14ac:dyDescent="0.2">
      <c r="A82" s="3">
        <v>79</v>
      </c>
      <c r="B82" s="22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5">
        <v>24989191</v>
      </c>
      <c r="H82" s="5" t="s">
        <v>481</v>
      </c>
      <c r="I82" s="1" t="str">
        <f>VLOOKUP(Tabla2245[[#This Row],[Nombre]],Junio!B81:I173,8,FALSE)</f>
        <v>wvargas@infom.gob.gt</v>
      </c>
    </row>
    <row r="83" spans="1:9" ht="31.5" customHeight="1" x14ac:dyDescent="0.2">
      <c r="A83" s="16">
        <v>80</v>
      </c>
      <c r="B83" s="21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18" t="s">
        <v>964</v>
      </c>
      <c r="H83" s="18"/>
      <c r="I83" s="1">
        <f>VLOOKUP(Tabla2245[[#This Row],[Nombre]],Junio!B82:I174,8,FALSE)</f>
        <v>0</v>
      </c>
    </row>
    <row r="84" spans="1:9" ht="31.5" customHeight="1" x14ac:dyDescent="0.2">
      <c r="A84" s="3">
        <v>81</v>
      </c>
      <c r="B84" s="22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5" t="s">
        <v>964</v>
      </c>
      <c r="H84" s="5" t="s">
        <v>482</v>
      </c>
      <c r="I84" s="1" t="str">
        <f>VLOOKUP(Tabla2245[[#This Row],[Nombre]],Junio!B83:I175,8,FALSE)</f>
        <v>efernandez@infom.gob.gt</v>
      </c>
    </row>
    <row r="85" spans="1:9" ht="31.5" customHeight="1" x14ac:dyDescent="0.2">
      <c r="A85" s="16">
        <v>82</v>
      </c>
      <c r="B85" s="21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18" t="s">
        <v>964</v>
      </c>
      <c r="H85" s="18"/>
      <c r="I85" s="1">
        <f>VLOOKUP(Tabla2245[[#This Row],[Nombre]],Junio!B84:I176,8,FALSE)</f>
        <v>0</v>
      </c>
    </row>
    <row r="86" spans="1:9" ht="31.5" customHeight="1" x14ac:dyDescent="0.2">
      <c r="A86" s="3">
        <v>83</v>
      </c>
      <c r="B86" s="22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5" t="s">
        <v>964</v>
      </c>
      <c r="H86" s="5"/>
      <c r="I86" s="1">
        <f>VLOOKUP(Tabla2245[[#This Row],[Nombre]],Junio!B85:I177,8,FALSE)</f>
        <v>0</v>
      </c>
    </row>
    <row r="87" spans="1:9" ht="31.5" customHeight="1" x14ac:dyDescent="0.2">
      <c r="A87" s="16">
        <v>84</v>
      </c>
      <c r="B87" s="21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18">
        <v>24989191</v>
      </c>
      <c r="H87" s="18" t="s">
        <v>483</v>
      </c>
      <c r="I87" s="1" t="e">
        <f>VLOOKUP(Tabla2245[[#This Row],[Nombre]],Junio!B86:I178,8,FALSE)</f>
        <v>#N/A</v>
      </c>
    </row>
    <row r="88" spans="1:9" ht="31.5" customHeight="1" x14ac:dyDescent="0.2">
      <c r="A88" s="3">
        <v>85</v>
      </c>
      <c r="B88" s="22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5" t="s">
        <v>964</v>
      </c>
      <c r="H88" s="5" t="s">
        <v>484</v>
      </c>
      <c r="I88" s="1" t="str">
        <f>VLOOKUP(Tabla2245[[#This Row],[Nombre]],Junio!B87:I179,8,FALSE)</f>
        <v>dflores@infom.gob.gt</v>
      </c>
    </row>
    <row r="89" spans="1:9" ht="31.5" customHeight="1" x14ac:dyDescent="0.2">
      <c r="A89" s="16">
        <v>86</v>
      </c>
      <c r="B89" s="21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18">
        <v>24989191</v>
      </c>
      <c r="H89" s="18" t="s">
        <v>485</v>
      </c>
      <c r="I89" s="1" t="str">
        <f>VLOOKUP(Tabla2245[[#This Row],[Nombre]],Junio!B88:I180,8,FALSE)</f>
        <v>eflores@infom.gob.gt</v>
      </c>
    </row>
    <row r="90" spans="1:9" ht="31.5" customHeight="1" x14ac:dyDescent="0.2">
      <c r="A90" s="3">
        <v>87</v>
      </c>
      <c r="B90" s="22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5" t="s">
        <v>964</v>
      </c>
      <c r="H90" s="5" t="s">
        <v>486</v>
      </c>
      <c r="I90" s="1" t="str">
        <f>VLOOKUP(Tabla2245[[#This Row],[Nombre]],Junio!B89:I181,8,FALSE)</f>
        <v>vflores@infom.gob.gt</v>
      </c>
    </row>
    <row r="91" spans="1:9" ht="31.5" customHeight="1" x14ac:dyDescent="0.2">
      <c r="A91" s="16">
        <v>88</v>
      </c>
      <c r="B91" s="21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18" t="s">
        <v>964</v>
      </c>
      <c r="H91" s="18"/>
      <c r="I91" s="1">
        <f>VLOOKUP(Tabla2245[[#This Row],[Nombre]],Junio!B90:I182,8,FALSE)</f>
        <v>0</v>
      </c>
    </row>
    <row r="92" spans="1:9" ht="31.5" customHeight="1" x14ac:dyDescent="0.2">
      <c r="A92" s="3">
        <v>89</v>
      </c>
      <c r="B92" s="22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5" t="s">
        <v>964</v>
      </c>
      <c r="H92" s="5"/>
      <c r="I92" s="1">
        <f>VLOOKUP(Tabla2245[[#This Row],[Nombre]],Junio!B91:I183,8,FALSE)</f>
        <v>0</v>
      </c>
    </row>
    <row r="93" spans="1:9" ht="31.5" customHeight="1" x14ac:dyDescent="0.2">
      <c r="A93" s="16">
        <v>90</v>
      </c>
      <c r="B93" s="21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18" t="s">
        <v>964</v>
      </c>
      <c r="H93" s="18"/>
      <c r="I93" s="1">
        <f>VLOOKUP(Tabla2245[[#This Row],[Nombre]],Junio!B92:I184,8,FALSE)</f>
        <v>0</v>
      </c>
    </row>
    <row r="94" spans="1:9" ht="31.5" customHeight="1" x14ac:dyDescent="0.2">
      <c r="A94" s="3">
        <v>91</v>
      </c>
      <c r="B94" s="22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5" t="s">
        <v>964</v>
      </c>
      <c r="H94" s="5"/>
      <c r="I94" s="1">
        <f>VLOOKUP(Tabla2245[[#This Row],[Nombre]],Junio!B93:I185,8,FALSE)</f>
        <v>0</v>
      </c>
    </row>
    <row r="95" spans="1:9" ht="31.5" customHeight="1" x14ac:dyDescent="0.2">
      <c r="A95" s="16">
        <v>92</v>
      </c>
      <c r="B95" s="21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18" t="s">
        <v>964</v>
      </c>
      <c r="H95" s="18"/>
      <c r="I95" s="1">
        <f>VLOOKUP(Tabla2245[[#This Row],[Nombre]],Junio!B94:I186,8,FALSE)</f>
        <v>0</v>
      </c>
    </row>
    <row r="96" spans="1:9" ht="31.5" customHeight="1" x14ac:dyDescent="0.2">
      <c r="A96" s="3">
        <v>93</v>
      </c>
      <c r="B96" s="22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5" t="s">
        <v>964</v>
      </c>
      <c r="H96" s="5" t="s">
        <v>487</v>
      </c>
      <c r="I96" s="1" t="str">
        <f>VLOOKUP(Tabla2245[[#This Row],[Nombre]],Junio!B95:I187,8,FALSE)</f>
        <v>fgarcia@infom.gob.gt</v>
      </c>
    </row>
    <row r="97" spans="1:9" ht="31.5" customHeight="1" x14ac:dyDescent="0.2">
      <c r="A97" s="16">
        <v>94</v>
      </c>
      <c r="B97" s="21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18" t="s">
        <v>964</v>
      </c>
      <c r="H97" s="18" t="s">
        <v>488</v>
      </c>
      <c r="I97" s="1" t="str">
        <f>VLOOKUP(Tabla2245[[#This Row],[Nombre]],Junio!B96:I188,8,FALSE)</f>
        <v>mgarcia@infom.gob.gt</v>
      </c>
    </row>
    <row r="98" spans="1:9" ht="31.5" customHeight="1" x14ac:dyDescent="0.2">
      <c r="A98" s="3">
        <v>95</v>
      </c>
      <c r="B98" s="22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5" t="s">
        <v>964</v>
      </c>
      <c r="H98" s="5" t="s">
        <v>489</v>
      </c>
      <c r="I98" s="1" t="str">
        <f>VLOOKUP(Tabla2245[[#This Row],[Nombre]],Junio!B97:I189,8,FALSE)</f>
        <v>cgasparico@infom.gob.gt</v>
      </c>
    </row>
    <row r="99" spans="1:9" ht="31.5" customHeight="1" x14ac:dyDescent="0.2">
      <c r="A99" s="16">
        <v>96</v>
      </c>
      <c r="B99" s="21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18" t="s">
        <v>964</v>
      </c>
      <c r="H99" s="18" t="s">
        <v>490</v>
      </c>
      <c r="I99" s="1" t="str">
        <f>VLOOKUP(Tabla2245[[#This Row],[Nombre]],Junio!B98:I190,8,FALSE)</f>
        <v>sgatica@infom.gob.gt</v>
      </c>
    </row>
    <row r="100" spans="1:9" ht="31.5" customHeight="1" x14ac:dyDescent="0.2">
      <c r="A100" s="3">
        <v>97</v>
      </c>
      <c r="B100" s="22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5">
        <v>24989191</v>
      </c>
      <c r="H100" s="5"/>
      <c r="I100" s="1">
        <f>VLOOKUP(Tabla2245[[#This Row],[Nombre]],Junio!B99:I191,8,FALSE)</f>
        <v>0</v>
      </c>
    </row>
    <row r="101" spans="1:9" ht="31.5" customHeight="1" x14ac:dyDescent="0.2">
      <c r="A101" s="16">
        <v>98</v>
      </c>
      <c r="B101" s="21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18" t="s">
        <v>964</v>
      </c>
      <c r="H101" s="18"/>
      <c r="I101" s="1">
        <f>VLOOKUP(Tabla2245[[#This Row],[Nombre]],Junio!B100:I192,8,FALSE)</f>
        <v>0</v>
      </c>
    </row>
    <row r="102" spans="1:9" ht="31.5" customHeight="1" x14ac:dyDescent="0.2">
      <c r="A102" s="3">
        <v>99</v>
      </c>
      <c r="B102" s="22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5" t="s">
        <v>964</v>
      </c>
      <c r="H102" s="5" t="s">
        <v>491</v>
      </c>
      <c r="I102" s="1" t="str">
        <f>VLOOKUP(Tabla2245[[#This Row],[Nombre]],Junio!B101:I193,8,FALSE)</f>
        <v>bgiron@infom.gob.gt</v>
      </c>
    </row>
    <row r="103" spans="1:9" ht="31.5" customHeight="1" x14ac:dyDescent="0.2">
      <c r="A103" s="16">
        <v>100</v>
      </c>
      <c r="B103" s="21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18" t="s">
        <v>964</v>
      </c>
      <c r="H103" s="18" t="s">
        <v>492</v>
      </c>
      <c r="I103" s="1" t="str">
        <f>VLOOKUP(Tabla2245[[#This Row],[Nombre]],Junio!B102:I194,8,FALSE)</f>
        <v>dglavey@nfom.gob.gt</v>
      </c>
    </row>
    <row r="104" spans="1:9" ht="31.5" customHeight="1" x14ac:dyDescent="0.2">
      <c r="A104" s="3">
        <v>101</v>
      </c>
      <c r="B104" s="22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5" t="s">
        <v>964</v>
      </c>
      <c r="H104" s="5" t="s">
        <v>493</v>
      </c>
      <c r="I104" s="1" t="str">
        <f>VLOOKUP(Tabla2245[[#This Row],[Nombre]],Junio!B103:I195,8,FALSE)</f>
        <v>ogodinez@infom.gob.gt</v>
      </c>
    </row>
    <row r="105" spans="1:9" ht="31.5" customHeight="1" x14ac:dyDescent="0.2">
      <c r="A105" s="16">
        <v>102</v>
      </c>
      <c r="B105" s="21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18" t="s">
        <v>964</v>
      </c>
      <c r="H105" s="18" t="s">
        <v>494</v>
      </c>
      <c r="I105" s="1" t="str">
        <f>VLOOKUP(Tabla2245[[#This Row],[Nombre]],Junio!B104:I196,8,FALSE)</f>
        <v>rgodinez@infom.gob.gt</v>
      </c>
    </row>
    <row r="106" spans="1:9" ht="31.5" customHeight="1" x14ac:dyDescent="0.2">
      <c r="A106" s="3">
        <v>103</v>
      </c>
      <c r="B106" s="22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5" t="s">
        <v>964</v>
      </c>
      <c r="H106" s="5" t="s">
        <v>495</v>
      </c>
      <c r="I106" s="1" t="str">
        <f>VLOOKUP(Tabla2245[[#This Row],[Nombre]],Junio!B105:I197,8,FALSE)</f>
        <v>jgomez@infom.gob.gt</v>
      </c>
    </row>
    <row r="107" spans="1:9" ht="31.5" customHeight="1" x14ac:dyDescent="0.2">
      <c r="A107" s="16">
        <v>104</v>
      </c>
      <c r="B107" s="21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18">
        <v>24989191</v>
      </c>
      <c r="H107" s="18" t="s">
        <v>496</v>
      </c>
      <c r="I107" s="1" t="str">
        <f>VLOOKUP(Tabla2245[[#This Row],[Nombre]],Junio!B106:I198,8,FALSE)</f>
        <v>mgomez@infom.gob.gt</v>
      </c>
    </row>
    <row r="108" spans="1:9" ht="31.5" customHeight="1" x14ac:dyDescent="0.2">
      <c r="A108" s="3">
        <v>105</v>
      </c>
      <c r="B108" s="22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5" t="s">
        <v>964</v>
      </c>
      <c r="H108" s="5" t="s">
        <v>497</v>
      </c>
      <c r="I108" s="1" t="str">
        <f>VLOOKUP(Tabla2245[[#This Row],[Nombre]],Junio!B107:I199,8,FALSE)</f>
        <v>dgomez@infom.gob.gt</v>
      </c>
    </row>
    <row r="109" spans="1:9" ht="31.5" customHeight="1" x14ac:dyDescent="0.2">
      <c r="A109" s="16">
        <v>106</v>
      </c>
      <c r="B109" s="21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18" t="s">
        <v>964</v>
      </c>
      <c r="H109" s="18" t="s">
        <v>498</v>
      </c>
      <c r="I109" s="1" t="str">
        <f>VLOOKUP(Tabla2245[[#This Row],[Nombre]],Junio!B108:I200,8,FALSE)</f>
        <v>lgomez@infom.gob.gt</v>
      </c>
    </row>
    <row r="110" spans="1:9" ht="31.5" customHeight="1" x14ac:dyDescent="0.2">
      <c r="A110" s="3">
        <v>107</v>
      </c>
      <c r="B110" s="22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5">
        <v>24989191</v>
      </c>
      <c r="H110" s="5" t="s">
        <v>499</v>
      </c>
      <c r="I110" s="1" t="str">
        <f>VLOOKUP(Tabla2245[[#This Row],[Nombre]],Junio!B109:I201,8,FALSE)</f>
        <v>ogonzalez@infom.gob.gt</v>
      </c>
    </row>
    <row r="111" spans="1:9" ht="31.5" customHeight="1" x14ac:dyDescent="0.2">
      <c r="A111" s="16">
        <v>108</v>
      </c>
      <c r="B111" s="21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18" t="s">
        <v>964</v>
      </c>
      <c r="H111" s="18" t="s">
        <v>500</v>
      </c>
      <c r="I111" s="1" t="str">
        <f>VLOOKUP(Tabla2245[[#This Row],[Nombre]],Junio!B110:I202,8,FALSE)</f>
        <v>lgonzalez@infom.gob.gt</v>
      </c>
    </row>
    <row r="112" spans="1:9" ht="31.5" customHeight="1" x14ac:dyDescent="0.2">
      <c r="A112" s="3">
        <v>109</v>
      </c>
      <c r="B112" s="22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5" t="s">
        <v>964</v>
      </c>
      <c r="H112" s="5"/>
      <c r="I112" s="1">
        <f>VLOOKUP(Tabla2245[[#This Row],[Nombre]],Junio!B111:I203,8,FALSE)</f>
        <v>0</v>
      </c>
    </row>
    <row r="113" spans="1:9" ht="31.5" customHeight="1" x14ac:dyDescent="0.2">
      <c r="A113" s="16">
        <v>110</v>
      </c>
      <c r="B113" s="21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18" t="s">
        <v>964</v>
      </c>
      <c r="H113" s="18"/>
      <c r="I113" s="1">
        <f>VLOOKUP(Tabla2245[[#This Row],[Nombre]],Junio!B112:I204,8,FALSE)</f>
        <v>0</v>
      </c>
    </row>
    <row r="114" spans="1:9" ht="31.5" customHeight="1" x14ac:dyDescent="0.2">
      <c r="A114" s="3">
        <v>111</v>
      </c>
      <c r="B114" s="22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5" t="s">
        <v>964</v>
      </c>
      <c r="H114" s="5"/>
      <c r="I114" s="1">
        <f>VLOOKUP(Tabla2245[[#This Row],[Nombre]],Junio!B113:I205,8,FALSE)</f>
        <v>0</v>
      </c>
    </row>
    <row r="115" spans="1:9" ht="31.5" customHeight="1" x14ac:dyDescent="0.2">
      <c r="A115" s="16">
        <v>112</v>
      </c>
      <c r="B115" s="21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18" t="s">
        <v>964</v>
      </c>
      <c r="H115" s="18" t="s">
        <v>570</v>
      </c>
      <c r="I115" s="1" t="str">
        <f>VLOOKUP(Tabla2245[[#This Row],[Nombre]],Junio!B114:I206,8,FALSE)</f>
        <v>jgonzalez@infom.gob.gt</v>
      </c>
    </row>
    <row r="116" spans="1:9" ht="31.5" customHeight="1" x14ac:dyDescent="0.2">
      <c r="A116" s="3">
        <v>113</v>
      </c>
      <c r="B116" s="22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5" t="s">
        <v>964</v>
      </c>
      <c r="H116" s="5" t="s">
        <v>571</v>
      </c>
      <c r="I116" s="1" t="str">
        <f>VLOOKUP(Tabla2245[[#This Row],[Nombre]],Junio!B115:I207,8,FALSE)</f>
        <v>mguzman@infom.gob.gt</v>
      </c>
    </row>
    <row r="117" spans="1:9" ht="31.5" customHeight="1" x14ac:dyDescent="0.2">
      <c r="A117" s="16">
        <v>114</v>
      </c>
      <c r="B117" s="21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18" t="s">
        <v>964</v>
      </c>
      <c r="H117" s="18"/>
      <c r="I117" s="1">
        <f>VLOOKUP(Tabla2245[[#This Row],[Nombre]],Junio!B116:I208,8,FALSE)</f>
        <v>0</v>
      </c>
    </row>
    <row r="118" spans="1:9" ht="31.5" customHeight="1" x14ac:dyDescent="0.2">
      <c r="A118" s="3">
        <v>115</v>
      </c>
      <c r="B118" s="22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5" t="s">
        <v>964</v>
      </c>
      <c r="H118" s="5"/>
      <c r="I118" s="1">
        <f>VLOOKUP(Tabla2245[[#This Row],[Nombre]],Junio!B117:I209,8,FALSE)</f>
        <v>0</v>
      </c>
    </row>
    <row r="119" spans="1:9" ht="31.5" customHeight="1" x14ac:dyDescent="0.2">
      <c r="A119" s="16">
        <v>116</v>
      </c>
      <c r="B119" s="21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18">
        <v>24989191</v>
      </c>
      <c r="H119" s="18" t="s">
        <v>572</v>
      </c>
      <c r="I119" s="1" t="str">
        <f>VLOOKUP(Tabla2245[[#This Row],[Nombre]],Junio!B118:I210,8,FALSE)</f>
        <v>bhernandez@infom.gob.gt</v>
      </c>
    </row>
    <row r="120" spans="1:9" ht="31.5" customHeight="1" x14ac:dyDescent="0.2">
      <c r="A120" s="3">
        <v>117</v>
      </c>
      <c r="B120" s="22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5">
        <v>24989191</v>
      </c>
      <c r="H120" s="5" t="s">
        <v>573</v>
      </c>
      <c r="I120" s="1" t="str">
        <f>VLOOKUP(Tabla2245[[#This Row],[Nombre]],Junio!B119:I211,8,FALSE)</f>
        <v>jhernandez@infom.gob.gt</v>
      </c>
    </row>
    <row r="121" spans="1:9" ht="31.5" customHeight="1" x14ac:dyDescent="0.2">
      <c r="A121" s="16">
        <v>118</v>
      </c>
      <c r="B121" s="21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18">
        <v>24989191</v>
      </c>
      <c r="H121" s="18" t="s">
        <v>574</v>
      </c>
      <c r="I121" s="1" t="str">
        <f>VLOOKUP(Tabla2245[[#This Row],[Nombre]],Junio!B120:I212,8,FALSE)</f>
        <v>jahernandez@infom.gob.gt</v>
      </c>
    </row>
    <row r="122" spans="1:9" ht="31.5" customHeight="1" x14ac:dyDescent="0.2">
      <c r="A122" s="3">
        <v>119</v>
      </c>
      <c r="B122" s="22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5" t="s">
        <v>964</v>
      </c>
      <c r="H122" s="5" t="s">
        <v>575</v>
      </c>
      <c r="I122" s="1" t="str">
        <f>VLOOKUP(Tabla2245[[#This Row],[Nombre]],Junio!B121:I213,8,FALSE)</f>
        <v>mhernandez@infom.gob.gt</v>
      </c>
    </row>
    <row r="123" spans="1:9" ht="31.5" customHeight="1" x14ac:dyDescent="0.2">
      <c r="A123" s="16">
        <v>120</v>
      </c>
      <c r="B123" s="21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18">
        <v>24989191</v>
      </c>
      <c r="H123" s="18" t="s">
        <v>576</v>
      </c>
      <c r="I123" s="1" t="str">
        <f>VLOOKUP(Tabla2245[[#This Row],[Nombre]],Junio!B122:I214,8,FALSE)</f>
        <v>lherrera@infom.gob.gt</v>
      </c>
    </row>
    <row r="124" spans="1:9" ht="31.5" customHeight="1" x14ac:dyDescent="0.2">
      <c r="A124" s="3">
        <v>121</v>
      </c>
      <c r="B124" s="22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5">
        <v>24989191</v>
      </c>
      <c r="H124" s="5" t="s">
        <v>577</v>
      </c>
      <c r="I124" s="1" t="str">
        <f>VLOOKUP(Tabla2245[[#This Row],[Nombre]],Junio!B123:I215,8,FALSE)</f>
        <v>eherrera@infom.gob.gt</v>
      </c>
    </row>
    <row r="125" spans="1:9" ht="31.5" customHeight="1" x14ac:dyDescent="0.2">
      <c r="A125" s="16">
        <v>122</v>
      </c>
      <c r="B125" s="21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18" t="s">
        <v>964</v>
      </c>
      <c r="H125" s="18" t="s">
        <v>578</v>
      </c>
      <c r="I125" s="1" t="str">
        <f>VLOOKUP(Tabla2245[[#This Row],[Nombre]],Junio!B124:I216,8,FALSE)</f>
        <v>rhurtado@infom.gob.gt</v>
      </c>
    </row>
    <row r="126" spans="1:9" ht="31.5" customHeight="1" x14ac:dyDescent="0.2">
      <c r="A126" s="3">
        <v>123</v>
      </c>
      <c r="B126" s="22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5" t="s">
        <v>964</v>
      </c>
      <c r="H126" s="5"/>
      <c r="I126" s="1">
        <f>VLOOKUP(Tabla2245[[#This Row],[Nombre]],Junio!B125:I217,8,FALSE)</f>
        <v>0</v>
      </c>
    </row>
    <row r="127" spans="1:9" ht="31.5" customHeight="1" x14ac:dyDescent="0.2">
      <c r="A127" s="16">
        <v>124</v>
      </c>
      <c r="B127" s="21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18" t="s">
        <v>964</v>
      </c>
      <c r="H127" s="18"/>
      <c r="I127" s="1">
        <f>VLOOKUP(Tabla2245[[#This Row],[Nombre]],Junio!B126:I218,8,FALSE)</f>
        <v>0</v>
      </c>
    </row>
    <row r="128" spans="1:9" ht="31.5" customHeight="1" x14ac:dyDescent="0.2">
      <c r="A128" s="3">
        <v>125</v>
      </c>
      <c r="B128" s="22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5">
        <v>24989191</v>
      </c>
      <c r="H128" s="5"/>
      <c r="I128" s="1">
        <f>VLOOKUP(Tabla2245[[#This Row],[Nombre]],Junio!B127:I219,8,FALSE)</f>
        <v>0</v>
      </c>
    </row>
    <row r="129" spans="1:9" ht="31.5" customHeight="1" x14ac:dyDescent="0.2">
      <c r="A129" s="16">
        <v>126</v>
      </c>
      <c r="B129" s="21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18" t="s">
        <v>964</v>
      </c>
      <c r="H129" s="18" t="s">
        <v>579</v>
      </c>
      <c r="I129" s="1" t="str">
        <f>VLOOKUP(Tabla2245[[#This Row],[Nombre]],Junio!B128:I220,8,FALSE)</f>
        <v>eismatul@infom.gob.gt</v>
      </c>
    </row>
    <row r="130" spans="1:9" ht="31.5" customHeight="1" x14ac:dyDescent="0.2">
      <c r="A130" s="3">
        <v>127</v>
      </c>
      <c r="B130" s="22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5" t="s">
        <v>964</v>
      </c>
      <c r="H130" s="5" t="s">
        <v>580</v>
      </c>
      <c r="I130" s="1" t="str">
        <f>VLOOKUP(Tabla2245[[#This Row],[Nombre]],Junio!B129:I221,8,FALSE)</f>
        <v>ljimenez@infom.gob.gt</v>
      </c>
    </row>
    <row r="131" spans="1:9" ht="31.5" customHeight="1" x14ac:dyDescent="0.2">
      <c r="A131" s="16">
        <v>128</v>
      </c>
      <c r="B131" s="21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18">
        <v>24989191</v>
      </c>
      <c r="H131" s="18" t="s">
        <v>581</v>
      </c>
      <c r="I131" s="1" t="str">
        <f>VLOOKUP(Tabla2245[[#This Row],[Nombre]],Junio!B130:I222,8,FALSE)</f>
        <v>gjuarez@infom.gob.gt</v>
      </c>
    </row>
    <row r="132" spans="1:9" ht="31.5" customHeight="1" x14ac:dyDescent="0.2">
      <c r="A132" s="3">
        <v>129</v>
      </c>
      <c r="B132" s="22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5">
        <v>24989191</v>
      </c>
      <c r="H132" s="5" t="s">
        <v>582</v>
      </c>
      <c r="I132" s="1" t="str">
        <f>VLOOKUP(Tabla2245[[#This Row],[Nombre]],Junio!B131:I223,8,FALSE)</f>
        <v>mjuarez@infom.gob.gt</v>
      </c>
    </row>
    <row r="133" spans="1:9" ht="31.5" customHeight="1" x14ac:dyDescent="0.2">
      <c r="A133" s="16">
        <v>130</v>
      </c>
      <c r="B133" s="21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18">
        <v>24989191</v>
      </c>
      <c r="H133" s="18" t="s">
        <v>583</v>
      </c>
      <c r="I133" s="1" t="str">
        <f>VLOOKUP(Tabla2245[[#This Row],[Nombre]],Junio!B132:I224,8,FALSE)</f>
        <v>ekilkan@infom.gob.gt</v>
      </c>
    </row>
    <row r="134" spans="1:9" ht="31.5" customHeight="1" x14ac:dyDescent="0.2">
      <c r="A134" s="3">
        <v>131</v>
      </c>
      <c r="B134" s="22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5">
        <v>24989191</v>
      </c>
      <c r="H134" s="5" t="s">
        <v>584</v>
      </c>
      <c r="I134" s="1" t="str">
        <f>VLOOKUP(Tabla2245[[#This Row],[Nombre]],Junio!B133:I225,8,FALSE)</f>
        <v>jlau@infom.gob.gt</v>
      </c>
    </row>
    <row r="135" spans="1:9" ht="31.5" customHeight="1" x14ac:dyDescent="0.2">
      <c r="A135" s="16">
        <v>132</v>
      </c>
      <c r="B135" s="21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18" t="s">
        <v>964</v>
      </c>
      <c r="H135" s="18" t="s">
        <v>585</v>
      </c>
      <c r="I135" s="1" t="str">
        <f>VLOOKUP(Tabla2245[[#This Row],[Nombre]],Junio!B134:I226,8,FALSE)</f>
        <v>jlemus@infom.gob.gt</v>
      </c>
    </row>
    <row r="136" spans="1:9" ht="31.5" customHeight="1" x14ac:dyDescent="0.2">
      <c r="A136" s="3">
        <v>133</v>
      </c>
      <c r="B136" s="22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5" t="s">
        <v>964</v>
      </c>
      <c r="H136" s="5" t="s">
        <v>586</v>
      </c>
      <c r="I136" s="1" t="str">
        <f>VLOOKUP(Tabla2245[[#This Row],[Nombre]],Junio!B135:I227,8,FALSE)</f>
        <v>mlemus@infom.gob.gt</v>
      </c>
    </row>
    <row r="137" spans="1:9" ht="31.5" customHeight="1" x14ac:dyDescent="0.2">
      <c r="A137" s="16">
        <v>134</v>
      </c>
      <c r="B137" s="21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18">
        <v>24989191</v>
      </c>
      <c r="H137" s="18" t="s">
        <v>587</v>
      </c>
      <c r="I137" s="1" t="str">
        <f>VLOOKUP(Tabla2245[[#This Row],[Nombre]],Junio!B136:I228,8,FALSE)</f>
        <v>cleonardo@infom.gob.gt</v>
      </c>
    </row>
    <row r="138" spans="1:9" ht="31.5" customHeight="1" x14ac:dyDescent="0.2">
      <c r="A138" s="3">
        <v>135</v>
      </c>
      <c r="B138" s="22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5" t="s">
        <v>964</v>
      </c>
      <c r="H138" s="5" t="s">
        <v>588</v>
      </c>
      <c r="I138" s="1" t="str">
        <f>VLOOKUP(Tabla2245[[#This Row],[Nombre]],Junio!B137:I229,8,FALSE)</f>
        <v>erodimiro@infom.gob.gt</v>
      </c>
    </row>
    <row r="139" spans="1:9" ht="31.5" customHeight="1" x14ac:dyDescent="0.2">
      <c r="A139" s="16">
        <v>136</v>
      </c>
      <c r="B139" s="21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18" t="s">
        <v>964</v>
      </c>
      <c r="H139" s="18"/>
      <c r="I139" s="1">
        <f>VLOOKUP(Tabla2245[[#This Row],[Nombre]],Junio!B138:I230,8,FALSE)</f>
        <v>0</v>
      </c>
    </row>
    <row r="140" spans="1:9" ht="31.5" customHeight="1" x14ac:dyDescent="0.2">
      <c r="A140" s="3">
        <v>137</v>
      </c>
      <c r="B140" s="22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5" t="s">
        <v>964</v>
      </c>
      <c r="H140" s="5" t="s">
        <v>589</v>
      </c>
      <c r="I140" s="1" t="str">
        <f>VLOOKUP(Tabla2245[[#This Row],[Nombre]],Junio!B139:I231,8,FALSE)</f>
        <v>slopez@infom.gob.gt</v>
      </c>
    </row>
    <row r="141" spans="1:9" ht="31.5" customHeight="1" x14ac:dyDescent="0.2">
      <c r="A141" s="16">
        <v>138</v>
      </c>
      <c r="B141" s="21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18" t="s">
        <v>964</v>
      </c>
      <c r="H141" s="18" t="s">
        <v>590</v>
      </c>
      <c r="I141" s="1" t="str">
        <f>VLOOKUP(Tabla2245[[#This Row],[Nombre]],Junio!B140:I232,8,FALSE)</f>
        <v>vlopez@infom.gob.gt</v>
      </c>
    </row>
    <row r="142" spans="1:9" ht="31.5" customHeight="1" x14ac:dyDescent="0.2">
      <c r="A142" s="3">
        <v>139</v>
      </c>
      <c r="B142" s="22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5" t="s">
        <v>964</v>
      </c>
      <c r="H142" s="5"/>
      <c r="I142" s="1">
        <f>VLOOKUP(Tabla2245[[#This Row],[Nombre]],Junio!B141:I233,8,FALSE)</f>
        <v>0</v>
      </c>
    </row>
    <row r="143" spans="1:9" ht="31.5" customHeight="1" x14ac:dyDescent="0.2">
      <c r="A143" s="16">
        <v>140</v>
      </c>
      <c r="B143" s="21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18" t="s">
        <v>964</v>
      </c>
      <c r="H143" s="18"/>
      <c r="I143" s="1">
        <f>VLOOKUP(Tabla2245[[#This Row],[Nombre]],Junio!B142:I234,8,FALSE)</f>
        <v>0</v>
      </c>
    </row>
    <row r="144" spans="1:9" ht="31.5" customHeight="1" x14ac:dyDescent="0.2">
      <c r="A144" s="3">
        <v>141</v>
      </c>
      <c r="B144" s="22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5">
        <v>24989191</v>
      </c>
      <c r="H144" s="5"/>
      <c r="I144" s="1">
        <f>VLOOKUP(Tabla2245[[#This Row],[Nombre]],Junio!B143:I235,8,FALSE)</f>
        <v>0</v>
      </c>
    </row>
    <row r="145" spans="1:9" ht="31.5" customHeight="1" x14ac:dyDescent="0.2">
      <c r="A145" s="16">
        <v>142</v>
      </c>
      <c r="B145" s="21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18" t="s">
        <v>964</v>
      </c>
      <c r="H145" s="18" t="s">
        <v>591</v>
      </c>
      <c r="I145" s="1" t="str">
        <f>VLOOKUP(Tabla2245[[#This Row],[Nombre]],Junio!B144:I236,8,FALSE)</f>
        <v>adlopez@infom.gob.gt</v>
      </c>
    </row>
    <row r="146" spans="1:9" ht="31.5" customHeight="1" x14ac:dyDescent="0.2">
      <c r="A146" s="3">
        <v>143</v>
      </c>
      <c r="B146" s="22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5">
        <v>24989191</v>
      </c>
      <c r="H146" s="5" t="s">
        <v>592</v>
      </c>
      <c r="I146" s="1" t="str">
        <f>VLOOKUP(Tabla2245[[#This Row],[Nombre]],Junio!B145:I237,8,FALSE)</f>
        <v>hlopez@infom.gob.gt</v>
      </c>
    </row>
    <row r="147" spans="1:9" ht="31.5" customHeight="1" x14ac:dyDescent="0.2">
      <c r="A147" s="16">
        <v>144</v>
      </c>
      <c r="B147" s="21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18" t="s">
        <v>964</v>
      </c>
      <c r="H147" s="18" t="s">
        <v>593</v>
      </c>
      <c r="I147" s="1" t="str">
        <f>VLOOKUP(Tabla2245[[#This Row],[Nombre]],Junio!B146:I238,8,FALSE)</f>
        <v>alopez@infom.gob.gt</v>
      </c>
    </row>
    <row r="148" spans="1:9" ht="31.5" customHeight="1" x14ac:dyDescent="0.2">
      <c r="A148" s="3">
        <v>145</v>
      </c>
      <c r="B148" s="22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5">
        <v>24989191</v>
      </c>
      <c r="H148" s="5"/>
      <c r="I148" s="1">
        <f>VLOOKUP(Tabla2245[[#This Row],[Nombre]],Junio!B147:I239,8,FALSE)</f>
        <v>0</v>
      </c>
    </row>
    <row r="149" spans="1:9" ht="31.5" customHeight="1" x14ac:dyDescent="0.2">
      <c r="A149" s="16">
        <v>146</v>
      </c>
      <c r="B149" s="21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18" t="s">
        <v>964</v>
      </c>
      <c r="H149" s="18" t="s">
        <v>594</v>
      </c>
      <c r="I149" s="1" t="str">
        <f>VLOOKUP(Tabla2245[[#This Row],[Nombre]],Junio!B148:I240,8,FALSE)</f>
        <v>mlopez@infom.gob.gt</v>
      </c>
    </row>
    <row r="150" spans="1:9" ht="31.5" customHeight="1" x14ac:dyDescent="0.2">
      <c r="A150" s="3">
        <v>147</v>
      </c>
      <c r="B150" s="22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5" t="s">
        <v>964</v>
      </c>
      <c r="H150" s="5" t="s">
        <v>595</v>
      </c>
      <c r="I150" s="1" t="str">
        <f>VLOOKUP(Tabla2245[[#This Row],[Nombre]],Junio!B149:I241,8,FALSE)</f>
        <v>jdlopez@infom.gob.gt</v>
      </c>
    </row>
    <row r="151" spans="1:9" ht="31.5" customHeight="1" x14ac:dyDescent="0.2">
      <c r="A151" s="16">
        <v>148</v>
      </c>
      <c r="B151" s="21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18" t="s">
        <v>964</v>
      </c>
      <c r="H151" s="18" t="s">
        <v>596</v>
      </c>
      <c r="I151" s="1" t="str">
        <f>VLOOKUP(Tabla2245[[#This Row],[Nombre]],Junio!B150:I242,8,FALSE)</f>
        <v>malopez@infom.gob.gt</v>
      </c>
    </row>
    <row r="152" spans="1:9" ht="31.5" customHeight="1" x14ac:dyDescent="0.2">
      <c r="A152" s="3">
        <v>149</v>
      </c>
      <c r="B152" s="22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5" t="s">
        <v>964</v>
      </c>
      <c r="H152" s="5" t="s">
        <v>597</v>
      </c>
      <c r="I152" s="1" t="str">
        <f>VLOOKUP(Tabla2245[[#This Row],[Nombre]],Junio!B151:I243,8,FALSE)</f>
        <v>rlopez@infom.gob.gt</v>
      </c>
    </row>
    <row r="153" spans="1:9" ht="31.5" customHeight="1" x14ac:dyDescent="0.2">
      <c r="A153" s="16">
        <v>150</v>
      </c>
      <c r="B153" s="21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18" t="s">
        <v>964</v>
      </c>
      <c r="H153" s="18" t="s">
        <v>598</v>
      </c>
      <c r="I153" s="1" t="str">
        <f>VLOOKUP(Tabla2245[[#This Row],[Nombre]],Junio!B152:I244,8,FALSE)</f>
        <v>elopez@infom.gob.gt</v>
      </c>
    </row>
    <row r="154" spans="1:9" ht="31.5" customHeight="1" x14ac:dyDescent="0.2">
      <c r="A154" s="3">
        <v>151</v>
      </c>
      <c r="B154" s="22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5" t="s">
        <v>964</v>
      </c>
      <c r="H154" s="5" t="s">
        <v>592</v>
      </c>
      <c r="I154" s="1" t="str">
        <f>VLOOKUP(Tabla2245[[#This Row],[Nombre]],Junio!B153:I245,8,FALSE)</f>
        <v>hlopez@infom.gob.gt</v>
      </c>
    </row>
    <row r="155" spans="1:9" ht="31.5" customHeight="1" x14ac:dyDescent="0.2">
      <c r="A155" s="16">
        <v>152</v>
      </c>
      <c r="B155" s="21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18">
        <v>24989191</v>
      </c>
      <c r="H155" s="18" t="s">
        <v>596</v>
      </c>
      <c r="I155" s="1" t="str">
        <f>VLOOKUP(Tabla2245[[#This Row],[Nombre]],Junio!B154:I246,8,FALSE)</f>
        <v>malopez@infom.gob.gt</v>
      </c>
    </row>
    <row r="156" spans="1:9" ht="31.5" customHeight="1" x14ac:dyDescent="0.2">
      <c r="A156" s="3">
        <v>153</v>
      </c>
      <c r="B156" s="22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5">
        <v>24989191</v>
      </c>
      <c r="H156" s="5" t="s">
        <v>599</v>
      </c>
      <c r="I156" s="1" t="str">
        <f>VLOOKUP(Tabla2245[[#This Row],[Nombre]],Junio!B155:I247,8,FALSE)</f>
        <v>dlopez@infom.gob.gt</v>
      </c>
    </row>
    <row r="157" spans="1:9" ht="31.5" customHeight="1" x14ac:dyDescent="0.2">
      <c r="A157" s="16">
        <v>154</v>
      </c>
      <c r="B157" s="21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18" t="s">
        <v>964</v>
      </c>
      <c r="H157" s="18" t="s">
        <v>600</v>
      </c>
      <c r="I157" s="1" t="str">
        <f>VLOOKUP(Tabla2245[[#This Row],[Nombre]],Junio!B156:I248,8,FALSE)</f>
        <v>nlopez@infom.gob.gt</v>
      </c>
    </row>
    <row r="158" spans="1:9" ht="31.5" customHeight="1" x14ac:dyDescent="0.2">
      <c r="A158" s="3">
        <v>155</v>
      </c>
      <c r="B158" s="22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5" t="s">
        <v>964</v>
      </c>
      <c r="H158" s="5" t="s">
        <v>601</v>
      </c>
      <c r="I158" s="1" t="str">
        <f>VLOOKUP(Tabla2245[[#This Row],[Nombre]],Junio!B157:I249,8,FALSE)</f>
        <v>sluca@infom.gob.gt</v>
      </c>
    </row>
    <row r="159" spans="1:9" ht="31.5" customHeight="1" x14ac:dyDescent="0.2">
      <c r="A159" s="16">
        <v>156</v>
      </c>
      <c r="B159" s="21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18" t="s">
        <v>964</v>
      </c>
      <c r="H159" s="18" t="s">
        <v>602</v>
      </c>
      <c r="I159" s="1" t="str">
        <f>VLOOKUP(Tabla2245[[#This Row],[Nombre]],Junio!B158:I250,8,FALSE)</f>
        <v>bmaldonado@infom.gob.gt</v>
      </c>
    </row>
    <row r="160" spans="1:9" ht="31.5" customHeight="1" x14ac:dyDescent="0.2">
      <c r="A160" s="3">
        <v>157</v>
      </c>
      <c r="B160" s="22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5">
        <v>24989191</v>
      </c>
      <c r="H160" s="5" t="s">
        <v>603</v>
      </c>
      <c r="I160" s="1" t="str">
        <f>VLOOKUP(Tabla2245[[#This Row],[Nombre]],Junio!B159:I251,8,FALSE)</f>
        <v>jmaldonado@infom.gob.gt</v>
      </c>
    </row>
    <row r="161" spans="1:9" ht="31.5" customHeight="1" x14ac:dyDescent="0.2">
      <c r="A161" s="16">
        <v>158</v>
      </c>
      <c r="B161" s="21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18" t="s">
        <v>964</v>
      </c>
      <c r="H161" s="18" t="s">
        <v>604</v>
      </c>
      <c r="I161" s="1" t="str">
        <f>VLOOKUP(Tabla2245[[#This Row],[Nombre]],Junio!B160:I252,8,FALSE)</f>
        <v>cmaldonado@infom.gob.gt</v>
      </c>
    </row>
    <row r="162" spans="1:9" ht="31.5" customHeight="1" x14ac:dyDescent="0.2">
      <c r="A162" s="3">
        <v>159</v>
      </c>
      <c r="B162" s="22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5" t="s">
        <v>964</v>
      </c>
      <c r="H162" s="5" t="s">
        <v>605</v>
      </c>
      <c r="I162" s="1" t="str">
        <f>VLOOKUP(Tabla2245[[#This Row],[Nombre]],Junio!B161:I253,8,FALSE)</f>
        <v>tmansilla@infom.gob.gt</v>
      </c>
    </row>
    <row r="163" spans="1:9" ht="31.5" customHeight="1" x14ac:dyDescent="0.2">
      <c r="A163" s="16">
        <v>160</v>
      </c>
      <c r="B163" s="21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18" t="s">
        <v>964</v>
      </c>
      <c r="H163" s="18" t="s">
        <v>606</v>
      </c>
      <c r="I163" s="1" t="str">
        <f>VLOOKUP(Tabla2245[[#This Row],[Nombre]],Junio!B162:I254,8,FALSE)</f>
        <v>emartinez@infom.gob.gt</v>
      </c>
    </row>
    <row r="164" spans="1:9" ht="31.5" customHeight="1" x14ac:dyDescent="0.2">
      <c r="A164" s="3">
        <v>161</v>
      </c>
      <c r="B164" s="22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5">
        <v>24989191</v>
      </c>
      <c r="H164" s="5" t="s">
        <v>607</v>
      </c>
      <c r="I164" s="1" t="str">
        <f>VLOOKUP(Tabla2245[[#This Row],[Nombre]],Junio!B163:I255,8,FALSE)</f>
        <v>hmatul@infom.gob.gt</v>
      </c>
    </row>
    <row r="165" spans="1:9" ht="31.5" customHeight="1" x14ac:dyDescent="0.2">
      <c r="A165" s="16">
        <v>162</v>
      </c>
      <c r="B165" s="21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18" t="s">
        <v>964</v>
      </c>
      <c r="H165" s="18" t="s">
        <v>608</v>
      </c>
      <c r="I165" s="1" t="str">
        <f>VLOOKUP(Tabla2245[[#This Row],[Nombre]],Junio!B164:I256,8,FALSE)</f>
        <v>omazariegos@infom.gob.gt</v>
      </c>
    </row>
    <row r="166" spans="1:9" ht="31.5" customHeight="1" x14ac:dyDescent="0.2">
      <c r="A166" s="3">
        <v>163</v>
      </c>
      <c r="B166" s="22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5" t="s">
        <v>964</v>
      </c>
      <c r="H166" s="5" t="s">
        <v>609</v>
      </c>
      <c r="I166" s="1" t="str">
        <f>VLOOKUP(Tabla2245[[#This Row],[Nombre]],Junio!B165:I257,8,FALSE)</f>
        <v>dmazariegos@infom.gob.gt</v>
      </c>
    </row>
    <row r="167" spans="1:9" ht="31.5" customHeight="1" x14ac:dyDescent="0.2">
      <c r="A167" s="16">
        <v>164</v>
      </c>
      <c r="B167" s="21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18" t="s">
        <v>964</v>
      </c>
      <c r="H167" s="18" t="s">
        <v>610</v>
      </c>
      <c r="I167" s="1" t="str">
        <f>VLOOKUP(Tabla2245[[#This Row],[Nombre]],Junio!B166:I258,8,FALSE)</f>
        <v>cmeda@infom.gob.gt</v>
      </c>
    </row>
    <row r="168" spans="1:9" ht="31.5" customHeight="1" x14ac:dyDescent="0.2">
      <c r="A168" s="3">
        <v>165</v>
      </c>
      <c r="B168" s="22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5">
        <v>24989191</v>
      </c>
      <c r="H168" s="5" t="s">
        <v>611</v>
      </c>
      <c r="I168" s="1" t="str">
        <f>VLOOKUP(Tabla2245[[#This Row],[Nombre]],Junio!B167:I259,8,FALSE)</f>
        <v>jmedrano@infom.gob.gt</v>
      </c>
    </row>
    <row r="169" spans="1:9" ht="31.5" customHeight="1" x14ac:dyDescent="0.2">
      <c r="A169" s="16">
        <v>166</v>
      </c>
      <c r="B169" s="21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18" t="s">
        <v>964</v>
      </c>
      <c r="H169" s="18" t="s">
        <v>612</v>
      </c>
      <c r="I169" s="1" t="str">
        <f>VLOOKUP(Tabla2245[[#This Row],[Nombre]],Junio!B168:I260,8,FALSE)</f>
        <v>amejia@infom.gob.gt</v>
      </c>
    </row>
    <row r="170" spans="1:9" ht="31.5" customHeight="1" x14ac:dyDescent="0.2">
      <c r="A170" s="3">
        <v>167</v>
      </c>
      <c r="B170" s="22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5" t="s">
        <v>964</v>
      </c>
      <c r="H170" s="5"/>
      <c r="I170" s="1">
        <f>VLOOKUP(Tabla2245[[#This Row],[Nombre]],Junio!B169:I261,8,FALSE)</f>
        <v>0</v>
      </c>
    </row>
    <row r="171" spans="1:9" ht="31.5" customHeight="1" x14ac:dyDescent="0.2">
      <c r="A171" s="16">
        <v>168</v>
      </c>
      <c r="B171" s="21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18">
        <v>24989191</v>
      </c>
      <c r="H171" s="18" t="s">
        <v>613</v>
      </c>
      <c r="I171" s="1" t="str">
        <f>VLOOKUP(Tabla2245[[#This Row],[Nombre]],Junio!B170:I262,8,FALSE)</f>
        <v>vmendez@infom.gob.gt</v>
      </c>
    </row>
    <row r="172" spans="1:9" ht="31.5" customHeight="1" x14ac:dyDescent="0.2">
      <c r="A172" s="3">
        <v>169</v>
      </c>
      <c r="B172" s="22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5" t="s">
        <v>964</v>
      </c>
      <c r="H172" s="5" t="s">
        <v>614</v>
      </c>
      <c r="I172" s="1" t="str">
        <f>VLOOKUP(Tabla2245[[#This Row],[Nombre]],Junio!B171:I263,8,FALSE)</f>
        <v>amendez@infom.gob.gt</v>
      </c>
    </row>
    <row r="173" spans="1:9" ht="31.5" customHeight="1" x14ac:dyDescent="0.2">
      <c r="A173" s="16">
        <v>170</v>
      </c>
      <c r="B173" s="21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18" t="s">
        <v>964</v>
      </c>
      <c r="H173" s="18" t="s">
        <v>615</v>
      </c>
      <c r="I173" s="1" t="str">
        <f>VLOOKUP(Tabla2245[[#This Row],[Nombre]],Junio!B172:I264,8,FALSE)</f>
        <v>mmenendez@infom.gob.gt</v>
      </c>
    </row>
    <row r="174" spans="1:9" ht="31.5" customHeight="1" x14ac:dyDescent="0.2">
      <c r="A174" s="3">
        <v>171</v>
      </c>
      <c r="B174" s="22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5">
        <v>24989191</v>
      </c>
      <c r="H174" s="5" t="s">
        <v>616</v>
      </c>
      <c r="I174" s="1" t="str">
        <f>VLOOKUP(Tabla2245[[#This Row],[Nombre]],Junio!B173:I265,8,FALSE)</f>
        <v>mmerida@infom.gob.gt</v>
      </c>
    </row>
    <row r="175" spans="1:9" ht="31.5" customHeight="1" x14ac:dyDescent="0.2">
      <c r="A175" s="16">
        <v>172</v>
      </c>
      <c r="B175" s="21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18" t="s">
        <v>964</v>
      </c>
      <c r="H175" s="18" t="s">
        <v>617</v>
      </c>
      <c r="I175" s="1" t="str">
        <f>VLOOKUP(Tabla2245[[#This Row],[Nombre]],Junio!B174:I266,8,FALSE)</f>
        <v>bmiranda@infom.gob.gt</v>
      </c>
    </row>
    <row r="176" spans="1:9" ht="31.5" customHeight="1" x14ac:dyDescent="0.2">
      <c r="A176" s="3">
        <v>173</v>
      </c>
      <c r="B176" s="22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5">
        <v>24989191</v>
      </c>
      <c r="H176" s="5"/>
      <c r="I176" s="1">
        <f>VLOOKUP(Tabla2245[[#This Row],[Nombre]],Junio!B175:I267,8,FALSE)</f>
        <v>0</v>
      </c>
    </row>
    <row r="177" spans="1:9" ht="31.5" customHeight="1" x14ac:dyDescent="0.2">
      <c r="A177" s="16">
        <v>174</v>
      </c>
      <c r="B177" s="21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18" t="s">
        <v>964</v>
      </c>
      <c r="H177" s="18" t="s">
        <v>618</v>
      </c>
      <c r="I177" s="1" t="str">
        <f>VLOOKUP(Tabla2245[[#This Row],[Nombre]],Junio!B176:I268,8,FALSE)</f>
        <v>jmonzon@infom.gob.gt</v>
      </c>
    </row>
    <row r="178" spans="1:9" ht="31.5" customHeight="1" x14ac:dyDescent="0.2">
      <c r="A178" s="3">
        <v>175</v>
      </c>
      <c r="B178" s="22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5" t="s">
        <v>964</v>
      </c>
      <c r="H178" s="5" t="s">
        <v>619</v>
      </c>
      <c r="I178" s="1" t="str">
        <f>VLOOKUP(Tabla2245[[#This Row],[Nombre]],Junio!B177:I269,8,FALSE)</f>
        <v>smorales@infom.gob.gt</v>
      </c>
    </row>
    <row r="179" spans="1:9" ht="31.5" customHeight="1" x14ac:dyDescent="0.2">
      <c r="A179" s="16">
        <v>176</v>
      </c>
      <c r="B179" s="21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18" t="s">
        <v>964</v>
      </c>
      <c r="H179" s="18" t="s">
        <v>620</v>
      </c>
      <c r="I179" s="1" t="str">
        <f>VLOOKUP(Tabla2245[[#This Row],[Nombre]],Junio!B178:I270,8,FALSE)</f>
        <v>dmorales@infom.gob.gt</v>
      </c>
    </row>
    <row r="180" spans="1:9" ht="31.5" customHeight="1" x14ac:dyDescent="0.2">
      <c r="A180" s="3">
        <v>177</v>
      </c>
      <c r="B180" s="22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5" t="s">
        <v>964</v>
      </c>
      <c r="H180" s="5" t="s">
        <v>621</v>
      </c>
      <c r="I180" s="1" t="str">
        <f>VLOOKUP(Tabla2245[[#This Row],[Nombre]],Junio!B179:I271,8,FALSE)</f>
        <v>emorales@infom.gob.gt</v>
      </c>
    </row>
    <row r="181" spans="1:9" ht="31.5" customHeight="1" x14ac:dyDescent="0.2">
      <c r="A181" s="16">
        <v>178</v>
      </c>
      <c r="B181" s="21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18">
        <v>24989191</v>
      </c>
      <c r="H181" s="18" t="s">
        <v>622</v>
      </c>
      <c r="I181" s="1" t="str">
        <f>VLOOKUP(Tabla2245[[#This Row],[Nombre]],Junio!B180:I272,8,FALSE)</f>
        <v>cmorales@infom.gob.gt</v>
      </c>
    </row>
    <row r="182" spans="1:9" ht="31.5" customHeight="1" x14ac:dyDescent="0.2">
      <c r="A182" s="3">
        <v>179</v>
      </c>
      <c r="B182" s="22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5">
        <v>24989191</v>
      </c>
      <c r="H182" s="5" t="s">
        <v>623</v>
      </c>
      <c r="I182" s="1" t="str">
        <f>VLOOKUP(Tabla2245[[#This Row],[Nombre]],Junio!B181:I273,8,FALSE)</f>
        <v>jmorales@infom.gob.gt</v>
      </c>
    </row>
    <row r="183" spans="1:9" ht="31.5" customHeight="1" x14ac:dyDescent="0.2">
      <c r="A183" s="16">
        <v>180</v>
      </c>
      <c r="B183" s="21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18" t="s">
        <v>964</v>
      </c>
      <c r="H183" s="18" t="s">
        <v>624</v>
      </c>
      <c r="I183" s="1" t="str">
        <f>VLOOKUP(Tabla2245[[#This Row],[Nombre]],Junio!B182:I274,8,FALSE)</f>
        <v>jamorales@infom.gob.gt</v>
      </c>
    </row>
    <row r="184" spans="1:9" ht="31.5" customHeight="1" x14ac:dyDescent="0.2">
      <c r="A184" s="3">
        <v>181</v>
      </c>
      <c r="B184" s="22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5" t="s">
        <v>964</v>
      </c>
      <c r="H184" s="5" t="s">
        <v>625</v>
      </c>
      <c r="I184" s="1" t="str">
        <f>VLOOKUP(Tabla2245[[#This Row],[Nombre]],Junio!B183:I275,8,FALSE)</f>
        <v>jmorataya@infom.gob.gt</v>
      </c>
    </row>
    <row r="185" spans="1:9" ht="31.5" customHeight="1" x14ac:dyDescent="0.2">
      <c r="A185" s="16">
        <v>182</v>
      </c>
      <c r="B185" s="21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18" t="s">
        <v>964</v>
      </c>
      <c r="H185" s="18" t="s">
        <v>626</v>
      </c>
      <c r="I185" s="1" t="str">
        <f>VLOOKUP(Tabla2245[[#This Row],[Nombre]],Junio!B184:I276,8,FALSE)</f>
        <v>mmoreira@infom.gob.gt</v>
      </c>
    </row>
    <row r="186" spans="1:9" ht="31.5" customHeight="1" x14ac:dyDescent="0.2">
      <c r="A186" s="3">
        <v>183</v>
      </c>
      <c r="B186" s="22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5" t="s">
        <v>964</v>
      </c>
      <c r="H186" s="5"/>
      <c r="I186" s="1">
        <f>VLOOKUP(Tabla2245[[#This Row],[Nombre]],Junio!B185:I277,8,FALSE)</f>
        <v>0</v>
      </c>
    </row>
    <row r="187" spans="1:9" ht="31.5" customHeight="1" x14ac:dyDescent="0.2">
      <c r="A187" s="16">
        <v>184</v>
      </c>
      <c r="B187" s="21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18">
        <v>24989191</v>
      </c>
      <c r="H187" s="18" t="s">
        <v>627</v>
      </c>
      <c r="I187" s="1" t="str">
        <f>VLOOKUP(Tabla2245[[#This Row],[Nombre]],Junio!B186:I278,8,FALSE)</f>
        <v>jnatareno@infom.gob.gt</v>
      </c>
    </row>
    <row r="188" spans="1:9" ht="31.5" customHeight="1" x14ac:dyDescent="0.2">
      <c r="A188" s="3">
        <v>185</v>
      </c>
      <c r="B188" s="22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5">
        <v>24989191</v>
      </c>
      <c r="H188" s="5" t="s">
        <v>628</v>
      </c>
      <c r="I188" s="1" t="str">
        <f>VLOOKUP(Tabla2245[[#This Row],[Nombre]],Junio!B187:I279,8,FALSE)</f>
        <v>mnoguera@infom.gob.gt</v>
      </c>
    </row>
    <row r="189" spans="1:9" ht="31.5" customHeight="1" x14ac:dyDescent="0.2">
      <c r="A189" s="16">
        <v>186</v>
      </c>
      <c r="B189" s="21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18" t="s">
        <v>964</v>
      </c>
      <c r="H189" s="18" t="s">
        <v>501</v>
      </c>
      <c r="I189" s="1" t="str">
        <f>VLOOKUP(Tabla2245[[#This Row],[Nombre]],Junio!B188:I280,8,FALSE)</f>
        <v>jnuñez@infom.gob.gt</v>
      </c>
    </row>
    <row r="190" spans="1:9" ht="31.5" customHeight="1" x14ac:dyDescent="0.2">
      <c r="A190" s="3">
        <v>187</v>
      </c>
      <c r="B190" s="22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5" t="s">
        <v>964</v>
      </c>
      <c r="H190" s="5" t="s">
        <v>502</v>
      </c>
      <c r="I190" s="1" t="str">
        <f>VLOOKUP(Tabla2245[[#This Row],[Nombre]],Junio!B189:I281,8,FALSE)</f>
        <v>ioliva@infom.gob.gt</v>
      </c>
    </row>
    <row r="191" spans="1:9" ht="31.5" customHeight="1" x14ac:dyDescent="0.2">
      <c r="A191" s="16">
        <v>188</v>
      </c>
      <c r="B191" s="21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18" t="s">
        <v>964</v>
      </c>
      <c r="H191" s="18"/>
      <c r="I191" s="1">
        <f>VLOOKUP(Tabla2245[[#This Row],[Nombre]],Junio!B190:I282,8,FALSE)</f>
        <v>0</v>
      </c>
    </row>
    <row r="192" spans="1:9" ht="31.5" customHeight="1" x14ac:dyDescent="0.2">
      <c r="A192" s="3">
        <v>189</v>
      </c>
      <c r="B192" s="22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5" t="s">
        <v>964</v>
      </c>
      <c r="H192" s="5"/>
      <c r="I192" s="1">
        <f>VLOOKUP(Tabla2245[[#This Row],[Nombre]],Junio!B191:I283,8,FALSE)</f>
        <v>0</v>
      </c>
    </row>
    <row r="193" spans="1:9" ht="31.5" customHeight="1" x14ac:dyDescent="0.2">
      <c r="A193" s="16">
        <v>190</v>
      </c>
      <c r="B193" s="21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18" t="s">
        <v>964</v>
      </c>
      <c r="H193" s="18" t="s">
        <v>503</v>
      </c>
      <c r="I193" s="1" t="str">
        <f>VLOOKUP(Tabla2245[[#This Row],[Nombre]],Junio!B192:I284,8,FALSE)</f>
        <v>moxlaj@infom.gob.gt</v>
      </c>
    </row>
    <row r="194" spans="1:9" ht="31.5" customHeight="1" x14ac:dyDescent="0.2">
      <c r="A194" s="3">
        <v>191</v>
      </c>
      <c r="B194" s="22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5" t="s">
        <v>964</v>
      </c>
      <c r="H194" s="5" t="s">
        <v>504</v>
      </c>
      <c r="I194" s="1" t="str">
        <f>VLOOKUP(Tabla2245[[#This Row],[Nombre]],Junio!B193:I285,8,FALSE)</f>
        <v>jpaiz@infom.gob.gt</v>
      </c>
    </row>
    <row r="195" spans="1:9" ht="31.5" customHeight="1" x14ac:dyDescent="0.2">
      <c r="A195" s="16">
        <v>192</v>
      </c>
      <c r="B195" s="21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18" t="s">
        <v>964</v>
      </c>
      <c r="H195" s="18" t="s">
        <v>505</v>
      </c>
      <c r="I195" s="1" t="str">
        <f>VLOOKUP(Tabla2245[[#This Row],[Nombre]],Junio!B194:I286,8,FALSE)</f>
        <v>cpalacios@infom.gob.gt</v>
      </c>
    </row>
    <row r="196" spans="1:9" ht="31.5" customHeight="1" x14ac:dyDescent="0.2">
      <c r="A196" s="3">
        <v>193</v>
      </c>
      <c r="B196" s="22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5">
        <v>24989191</v>
      </c>
      <c r="H196" s="5" t="s">
        <v>1272</v>
      </c>
      <c r="I196" s="1" t="str">
        <f>VLOOKUP(Tabla2245[[#This Row],[Nombre]],Junio!B195:I287,8,FALSE)</f>
        <v>cpalencia@infom.gob.gt</v>
      </c>
    </row>
    <row r="197" spans="1:9" ht="31.5" customHeight="1" x14ac:dyDescent="0.2">
      <c r="A197" s="16">
        <v>194</v>
      </c>
      <c r="B197" s="21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18" t="s">
        <v>979</v>
      </c>
      <c r="H197" s="18" t="s">
        <v>508</v>
      </c>
      <c r="I197" s="1" t="str">
        <f>VLOOKUP(Tabla2245[[#This Row],[Nombre]],Junio!B196:I288,8,FALSE)</f>
        <v>mpardo@infom.gob.gt</v>
      </c>
    </row>
    <row r="198" spans="1:9" ht="31.5" customHeight="1" x14ac:dyDescent="0.2">
      <c r="A198" s="3">
        <v>195</v>
      </c>
      <c r="B198" s="22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5" t="s">
        <v>964</v>
      </c>
      <c r="H198" s="5" t="s">
        <v>509</v>
      </c>
      <c r="I198" s="1" t="str">
        <f>VLOOKUP(Tabla2245[[#This Row],[Nombre]],Junio!B197:I289,8,FALSE)</f>
        <v>fperez@infom.gob.gt</v>
      </c>
    </row>
    <row r="199" spans="1:9" ht="31.5" customHeight="1" x14ac:dyDescent="0.2">
      <c r="A199" s="16">
        <v>196</v>
      </c>
      <c r="B199" s="21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18" t="s">
        <v>964</v>
      </c>
      <c r="H199" s="18" t="s">
        <v>510</v>
      </c>
      <c r="I199" s="1" t="str">
        <f>VLOOKUP(Tabla2245[[#This Row],[Nombre]],Junio!B198:I290,8,FALSE)</f>
        <v>eperez@infom.gob.gt</v>
      </c>
    </row>
    <row r="200" spans="1:9" ht="31.5" customHeight="1" x14ac:dyDescent="0.2">
      <c r="A200" s="3">
        <v>197</v>
      </c>
      <c r="B200" s="22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5">
        <v>24989191</v>
      </c>
      <c r="H200" s="5" t="s">
        <v>511</v>
      </c>
      <c r="I200" s="1" t="str">
        <f>VLOOKUP(Tabla2245[[#This Row],[Nombre]],Junio!B199:I291,8,FALSE)</f>
        <v>epineda@infom.gob.gt</v>
      </c>
    </row>
    <row r="201" spans="1:9" ht="31.5" customHeight="1" x14ac:dyDescent="0.2">
      <c r="A201" s="16">
        <v>198</v>
      </c>
      <c r="B201" s="21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18" t="s">
        <v>964</v>
      </c>
      <c r="H201" s="18" t="s">
        <v>512</v>
      </c>
      <c r="I201" s="1" t="str">
        <f>VLOOKUP(Tabla2245[[#This Row],[Nombre]],Junio!B200:I292,8,FALSE)</f>
        <v>hpineda@infom.gob.gt</v>
      </c>
    </row>
    <row r="202" spans="1:9" ht="31.5" customHeight="1" x14ac:dyDescent="0.2">
      <c r="A202" s="3">
        <v>199</v>
      </c>
      <c r="B202" s="22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5" t="s">
        <v>964</v>
      </c>
      <c r="H202" s="5" t="s">
        <v>513</v>
      </c>
      <c r="I202" s="1" t="str">
        <f>VLOOKUP(Tabla2245[[#This Row],[Nombre]],Junio!B201:I293,8,FALSE)</f>
        <v>mpitan@infom.gob.gt</v>
      </c>
    </row>
    <row r="203" spans="1:9" ht="31.5" customHeight="1" x14ac:dyDescent="0.2">
      <c r="A203" s="16">
        <v>200</v>
      </c>
      <c r="B203" s="21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18" t="s">
        <v>964</v>
      </c>
      <c r="H203" s="18" t="s">
        <v>514</v>
      </c>
      <c r="I203" s="1" t="str">
        <f>VLOOKUP(Tabla2245[[#This Row],[Nombre]],Junio!B202:I294,8,FALSE)</f>
        <v>rportillo@infom.gob.gt</v>
      </c>
    </row>
    <row r="204" spans="1:9" ht="31.5" customHeight="1" x14ac:dyDescent="0.2">
      <c r="A204" s="3">
        <v>201</v>
      </c>
      <c r="B204" s="22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5" t="s">
        <v>964</v>
      </c>
      <c r="H204" s="5" t="s">
        <v>515</v>
      </c>
      <c r="I204" s="1" t="str">
        <f>VLOOKUP(Tabla2245[[#This Row],[Nombre]],Junio!B203:I295,8,FALSE)</f>
        <v>oportillo@infom.gob.gt</v>
      </c>
    </row>
    <row r="205" spans="1:9" ht="31.5" customHeight="1" x14ac:dyDescent="0.2">
      <c r="A205" s="16">
        <v>202</v>
      </c>
      <c r="B205" s="21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18">
        <v>24989191</v>
      </c>
      <c r="H205" s="18" t="s">
        <v>516</v>
      </c>
      <c r="I205" s="1" t="str">
        <f>VLOOKUP(Tabla2245[[#This Row],[Nombre]],Junio!B204:I296,8,FALSE)</f>
        <v>dquan@infom.gob.gt</v>
      </c>
    </row>
    <row r="206" spans="1:9" ht="31.5" customHeight="1" x14ac:dyDescent="0.2">
      <c r="A206" s="3">
        <v>203</v>
      </c>
      <c r="B206" s="22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5" t="s">
        <v>964</v>
      </c>
      <c r="H206" s="5" t="s">
        <v>517</v>
      </c>
      <c r="I206" s="1" t="str">
        <f>VLOOKUP(Tabla2245[[#This Row],[Nombre]],Junio!B205:I297,8,FALSE)</f>
        <v>aquelex@infom.gob.gt</v>
      </c>
    </row>
    <row r="207" spans="1:9" ht="31.5" customHeight="1" x14ac:dyDescent="0.2">
      <c r="A207" s="16">
        <v>204</v>
      </c>
      <c r="B207" s="21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18" t="s">
        <v>964</v>
      </c>
      <c r="H207" s="18"/>
      <c r="I207" s="1">
        <f>VLOOKUP(Tabla2245[[#This Row],[Nombre]],Junio!B206:I298,8,FALSE)</f>
        <v>0</v>
      </c>
    </row>
    <row r="208" spans="1:9" ht="31.5" customHeight="1" x14ac:dyDescent="0.2">
      <c r="A208" s="3">
        <v>205</v>
      </c>
      <c r="B208" s="22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5" t="s">
        <v>964</v>
      </c>
      <c r="H208" s="5"/>
      <c r="I208" s="1">
        <f>VLOOKUP(Tabla2245[[#This Row],[Nombre]],Junio!B207:I299,8,FALSE)</f>
        <v>0</v>
      </c>
    </row>
    <row r="209" spans="1:9" ht="31.5" customHeight="1" x14ac:dyDescent="0.2">
      <c r="A209" s="16">
        <v>206</v>
      </c>
      <c r="B209" s="21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18" t="s">
        <v>964</v>
      </c>
      <c r="H209" s="18" t="s">
        <v>518</v>
      </c>
      <c r="I209" s="1" t="str">
        <f>VLOOKUP(Tabla2245[[#This Row],[Nombre]],Junio!B208:I300,8,FALSE)</f>
        <v>mquiñonez@infom.gob.gt</v>
      </c>
    </row>
    <row r="210" spans="1:9" ht="31.5" customHeight="1" x14ac:dyDescent="0.2">
      <c r="A210" s="3">
        <v>207</v>
      </c>
      <c r="B210" s="22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5">
        <v>24989191</v>
      </c>
      <c r="H210" s="5" t="s">
        <v>519</v>
      </c>
      <c r="I210" s="1" t="str">
        <f>VLOOKUP(Tabla2245[[#This Row],[Nombre]],Junio!B209:I301,8,FALSE)</f>
        <v>vracancoj@infom.gob.gt</v>
      </c>
    </row>
    <row r="211" spans="1:9" ht="31.5" customHeight="1" x14ac:dyDescent="0.2">
      <c r="A211" s="16">
        <v>208</v>
      </c>
      <c r="B211" s="21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18" t="s">
        <v>964</v>
      </c>
      <c r="H211" s="18" t="s">
        <v>520</v>
      </c>
      <c r="I211" s="1" t="str">
        <f>VLOOKUP(Tabla2245[[#This Row],[Nombre]],Junio!B210:I302,8,FALSE)</f>
        <v>jreyes@infom.gob.gt</v>
      </c>
    </row>
    <row r="212" spans="1:9" ht="31.5" customHeight="1" x14ac:dyDescent="0.2">
      <c r="A212" s="3">
        <v>209</v>
      </c>
      <c r="B212" s="22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5" t="s">
        <v>964</v>
      </c>
      <c r="H212" s="5" t="s">
        <v>521</v>
      </c>
      <c r="I212" s="1" t="str">
        <f>VLOOKUP(Tabla2245[[#This Row],[Nombre]],Junio!B211:I303,8,FALSE)</f>
        <v>creyes@infom.gob.gt</v>
      </c>
    </row>
    <row r="213" spans="1:9" ht="31.5" customHeight="1" x14ac:dyDescent="0.2">
      <c r="A213" s="16">
        <v>210</v>
      </c>
      <c r="B213" s="21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18" t="s">
        <v>964</v>
      </c>
      <c r="H213" s="18" t="s">
        <v>522</v>
      </c>
      <c r="I213" s="1" t="str">
        <f>VLOOKUP(Tabla2245[[#This Row],[Nombre]],Junio!B212:I304,8,FALSE)</f>
        <v>mreyes@infom.gob.gt</v>
      </c>
    </row>
    <row r="214" spans="1:9" ht="31.5" customHeight="1" x14ac:dyDescent="0.2">
      <c r="A214" s="3">
        <v>211</v>
      </c>
      <c r="B214" s="22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5" t="s">
        <v>964</v>
      </c>
      <c r="H214" s="5" t="s">
        <v>523</v>
      </c>
      <c r="I214" s="1" t="str">
        <f>VLOOKUP(Tabla2245[[#This Row],[Nombre]],Junio!B213:I305,8,FALSE)</f>
        <v>grivas@infom.gob.gt</v>
      </c>
    </row>
    <row r="215" spans="1:9" ht="31.5" customHeight="1" x14ac:dyDescent="0.2">
      <c r="A215" s="16">
        <v>212</v>
      </c>
      <c r="B215" s="21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18">
        <v>24989191</v>
      </c>
      <c r="H215" s="18" t="s">
        <v>524</v>
      </c>
      <c r="I215" s="1" t="str">
        <f>VLOOKUP(Tabla2245[[#This Row],[Nombre]],Junio!B214:I306,8,FALSE)</f>
        <v>brivera@infom.gob.gt</v>
      </c>
    </row>
    <row r="216" spans="1:9" ht="31.5" customHeight="1" x14ac:dyDescent="0.2">
      <c r="A216" s="3">
        <v>213</v>
      </c>
      <c r="B216" s="22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5" t="s">
        <v>964</v>
      </c>
      <c r="H216" s="5" t="s">
        <v>525</v>
      </c>
      <c r="I216" s="1" t="str">
        <f>VLOOKUP(Tabla2245[[#This Row],[Nombre]],Junio!B215:I307,8,FALSE)</f>
        <v>mrodriguez@infom.gob.gt</v>
      </c>
    </row>
    <row r="217" spans="1:9" ht="31.5" customHeight="1" x14ac:dyDescent="0.2">
      <c r="A217" s="16">
        <v>214</v>
      </c>
      <c r="B217" s="21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18">
        <v>24989191</v>
      </c>
      <c r="H217" s="18" t="s">
        <v>526</v>
      </c>
      <c r="I217" s="1" t="str">
        <f>VLOOKUP(Tabla2245[[#This Row],[Nombre]],Junio!B216:I308,8,FALSE)</f>
        <v>jrodriguez@infom.gob.gt</v>
      </c>
    </row>
    <row r="218" spans="1:9" ht="31.5" customHeight="1" x14ac:dyDescent="0.2">
      <c r="A218" s="3">
        <v>215</v>
      </c>
      <c r="B218" s="22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5">
        <v>24989191</v>
      </c>
      <c r="H218" s="5" t="s">
        <v>527</v>
      </c>
      <c r="I218" s="1" t="str">
        <f>VLOOKUP(Tabla2245[[#This Row],[Nombre]],Junio!B217:I309,8,FALSE)</f>
        <v>jarodriguez@infom.gob.gt</v>
      </c>
    </row>
    <row r="219" spans="1:9" ht="31.5" customHeight="1" x14ac:dyDescent="0.2">
      <c r="A219" s="16">
        <v>216</v>
      </c>
      <c r="B219" s="21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18" t="s">
        <v>964</v>
      </c>
      <c r="H219" s="18" t="s">
        <v>528</v>
      </c>
      <c r="I219" s="1" t="str">
        <f>VLOOKUP(Tabla2245[[#This Row],[Nombre]],Junio!B218:I310,8,FALSE)</f>
        <v>mlrodriguez@infom.gob.gt</v>
      </c>
    </row>
    <row r="220" spans="1:9" ht="31.5" customHeight="1" x14ac:dyDescent="0.2">
      <c r="A220" s="3">
        <v>217</v>
      </c>
      <c r="B220" s="22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5">
        <v>24989191</v>
      </c>
      <c r="H220" s="5" t="s">
        <v>529</v>
      </c>
      <c r="I220" s="1" t="str">
        <f>VLOOKUP(Tabla2245[[#This Row],[Nombre]],Junio!B219:I311,8,FALSE)</f>
        <v>brojas@infom.gob.gt</v>
      </c>
    </row>
    <row r="221" spans="1:9" ht="31.5" customHeight="1" x14ac:dyDescent="0.2">
      <c r="A221" s="16">
        <v>218</v>
      </c>
      <c r="B221" s="21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18" t="s">
        <v>964</v>
      </c>
      <c r="H221" s="18" t="s">
        <v>530</v>
      </c>
      <c r="I221" s="1" t="str">
        <f>VLOOKUP(Tabla2245[[#This Row],[Nombre]],Junio!B220:I312,8,FALSE)</f>
        <v>iromero@infom.gob.gt</v>
      </c>
    </row>
    <row r="222" spans="1:9" ht="31.5" customHeight="1" x14ac:dyDescent="0.2">
      <c r="A222" s="3">
        <v>219</v>
      </c>
      <c r="B222" s="22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5">
        <v>24989191</v>
      </c>
      <c r="H222" s="5" t="s">
        <v>531</v>
      </c>
      <c r="I222" s="1" t="str">
        <f>VLOOKUP(Tabla2245[[#This Row],[Nombre]],Junio!B221:I313,8,FALSE)</f>
        <v>erosales@infom.gob.gt</v>
      </c>
    </row>
    <row r="223" spans="1:9" ht="31.5" customHeight="1" x14ac:dyDescent="0.2">
      <c r="A223" s="16">
        <v>220</v>
      </c>
      <c r="B223" s="21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18" t="s">
        <v>964</v>
      </c>
      <c r="H223" s="18" t="s">
        <v>532</v>
      </c>
      <c r="I223" s="1" t="str">
        <f>VLOOKUP(Tabla2245[[#This Row],[Nombre]],Junio!B222:I314,8,FALSE)</f>
        <v>mruano@infom.gob.gt</v>
      </c>
    </row>
    <row r="224" spans="1:9" ht="31.5" customHeight="1" x14ac:dyDescent="0.2">
      <c r="A224" s="3">
        <v>221</v>
      </c>
      <c r="B224" s="22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5" t="s">
        <v>964</v>
      </c>
      <c r="H224" s="5" t="s">
        <v>533</v>
      </c>
      <c r="I224" s="1" t="str">
        <f>VLOOKUP(Tabla2245[[#This Row],[Nombre]],Junio!B223:I315,8,FALSE)</f>
        <v>mruiz@infom.gob.gt</v>
      </c>
    </row>
    <row r="225" spans="1:9" ht="31.5" customHeight="1" x14ac:dyDescent="0.2">
      <c r="A225" s="16">
        <v>222</v>
      </c>
      <c r="B225" s="21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18">
        <v>24989191</v>
      </c>
      <c r="H225" s="18" t="s">
        <v>534</v>
      </c>
      <c r="I225" s="1" t="str">
        <f>VLOOKUP(Tabla2245[[#This Row],[Nombre]],Junio!B224:I316,8,FALSE)</f>
        <v>jruiz@infom.gob.gt</v>
      </c>
    </row>
    <row r="226" spans="1:9" ht="31.5" customHeight="1" x14ac:dyDescent="0.2">
      <c r="A226" s="3">
        <v>223</v>
      </c>
      <c r="B226" s="22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5" t="s">
        <v>964</v>
      </c>
      <c r="H226" s="5" t="s">
        <v>533</v>
      </c>
      <c r="I226" s="1" t="str">
        <f>VLOOKUP(Tabla2245[[#This Row],[Nombre]],Junio!B225:I317,8,FALSE)</f>
        <v>mruiz@infom.gob.gt</v>
      </c>
    </row>
    <row r="227" spans="1:9" ht="31.5" customHeight="1" x14ac:dyDescent="0.2">
      <c r="A227" s="16">
        <v>224</v>
      </c>
      <c r="B227" s="21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18" t="s">
        <v>964</v>
      </c>
      <c r="H227" s="18" t="s">
        <v>535</v>
      </c>
      <c r="I227" s="1" t="str">
        <f>VLOOKUP(Tabla2245[[#This Row],[Nombre]],Junio!B226:I318,8,FALSE)</f>
        <v>wsalazar@infom.gob.gt</v>
      </c>
    </row>
    <row r="228" spans="1:9" ht="31.5" customHeight="1" x14ac:dyDescent="0.2">
      <c r="A228" s="3">
        <v>225</v>
      </c>
      <c r="B228" s="22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5">
        <v>24989191</v>
      </c>
      <c r="H228" s="5"/>
      <c r="I228" s="1">
        <f>VLOOKUP(Tabla2245[[#This Row],[Nombre]],Junio!B227:I319,8,FALSE)</f>
        <v>0</v>
      </c>
    </row>
    <row r="229" spans="1:9" ht="31.5" customHeight="1" x14ac:dyDescent="0.2">
      <c r="A229" s="16">
        <v>226</v>
      </c>
      <c r="B229" s="21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18" t="s">
        <v>964</v>
      </c>
      <c r="H229" s="18"/>
      <c r="I229" s="1">
        <f>VLOOKUP(Tabla2245[[#This Row],[Nombre]],Junio!B228:I320,8,FALSE)</f>
        <v>0</v>
      </c>
    </row>
    <row r="230" spans="1:9" ht="31.5" customHeight="1" x14ac:dyDescent="0.2">
      <c r="A230" s="3">
        <v>227</v>
      </c>
      <c r="B230" s="22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5" t="s">
        <v>964</v>
      </c>
      <c r="H230" s="5" t="s">
        <v>536</v>
      </c>
      <c r="I230" s="1" t="str">
        <f>VLOOKUP(Tabla2245[[#This Row],[Nombre]],Junio!B229:I321,8,FALSE)</f>
        <v>ysamayoa@infom.gob.gt</v>
      </c>
    </row>
    <row r="231" spans="1:9" ht="31.5" customHeight="1" x14ac:dyDescent="0.2">
      <c r="A231" s="16">
        <v>228</v>
      </c>
      <c r="B231" s="21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18" t="s">
        <v>964</v>
      </c>
      <c r="H231" s="18"/>
      <c r="I231" s="1">
        <f>VLOOKUP(Tabla2245[[#This Row],[Nombre]],Junio!B230:I322,8,FALSE)</f>
        <v>0</v>
      </c>
    </row>
    <row r="232" spans="1:9" ht="31.5" customHeight="1" x14ac:dyDescent="0.2">
      <c r="A232" s="3">
        <v>229</v>
      </c>
      <c r="B232" s="22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5" t="s">
        <v>964</v>
      </c>
      <c r="H232" s="5" t="s">
        <v>537</v>
      </c>
      <c r="I232" s="1" t="str">
        <f>VLOOKUP(Tabla2245[[#This Row],[Nombre]],Junio!B231:I323,8,FALSE)</f>
        <v>jsanchez@infom.gob.gt</v>
      </c>
    </row>
    <row r="233" spans="1:9" ht="31.5" customHeight="1" x14ac:dyDescent="0.2">
      <c r="A233" s="16">
        <v>230</v>
      </c>
      <c r="B233" s="21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18">
        <v>24989191</v>
      </c>
      <c r="H233" s="18"/>
      <c r="I233" s="1">
        <f>VLOOKUP(Tabla2245[[#This Row],[Nombre]],Junio!B232:I324,8,FALSE)</f>
        <v>0</v>
      </c>
    </row>
    <row r="234" spans="1:9" ht="31.5" customHeight="1" x14ac:dyDescent="0.2">
      <c r="A234" s="3">
        <v>231</v>
      </c>
      <c r="B234" s="22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5" t="s">
        <v>964</v>
      </c>
      <c r="H234" s="5" t="s">
        <v>538</v>
      </c>
      <c r="I234" s="1" t="str">
        <f>VLOOKUP(Tabla2245[[#This Row],[Nombre]],Junio!B233:I325,8,FALSE)</f>
        <v>esandoval@infom.gob.gt</v>
      </c>
    </row>
    <row r="235" spans="1:9" ht="31.5" customHeight="1" x14ac:dyDescent="0.2">
      <c r="A235" s="16">
        <v>232</v>
      </c>
      <c r="B235" s="21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18">
        <v>24989191</v>
      </c>
      <c r="H235" s="18" t="s">
        <v>539</v>
      </c>
      <c r="I235" s="1" t="str">
        <f>VLOOKUP(Tabla2245[[#This Row],[Nombre]],Junio!B234:I326,8,FALSE)</f>
        <v>lsandoval@infom.gob.gt</v>
      </c>
    </row>
    <row r="236" spans="1:9" ht="31.5" customHeight="1" x14ac:dyDescent="0.2">
      <c r="A236" s="3">
        <v>233</v>
      </c>
      <c r="B236" s="22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5" t="s">
        <v>964</v>
      </c>
      <c r="H236" s="5" t="s">
        <v>540</v>
      </c>
      <c r="I236" s="1" t="str">
        <f>VLOOKUP(Tabla2245[[#This Row],[Nombre]],Junio!B235:I327,8,FALSE)</f>
        <v>wsantoc@infom.gob.gt</v>
      </c>
    </row>
    <row r="237" spans="1:9" ht="31.5" customHeight="1" x14ac:dyDescent="0.2">
      <c r="A237" s="16">
        <v>234</v>
      </c>
      <c r="B237" s="21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18" t="s">
        <v>964</v>
      </c>
      <c r="H237" s="18" t="s">
        <v>541</v>
      </c>
      <c r="I237" s="1" t="str">
        <f>VLOOKUP(Tabla2245[[#This Row],[Nombre]],Junio!B236:I328,8,FALSE)</f>
        <v>rsantos@infom.gob.gt</v>
      </c>
    </row>
    <row r="238" spans="1:9" ht="31.5" customHeight="1" x14ac:dyDescent="0.2">
      <c r="A238" s="3">
        <v>235</v>
      </c>
      <c r="B238" s="22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5" t="s">
        <v>964</v>
      </c>
      <c r="H238" s="5"/>
      <c r="I238" s="1">
        <f>VLOOKUP(Tabla2245[[#This Row],[Nombre]],Junio!B237:I329,8,FALSE)</f>
        <v>0</v>
      </c>
    </row>
    <row r="239" spans="1:9" ht="31.5" customHeight="1" x14ac:dyDescent="0.2">
      <c r="A239" s="16">
        <v>236</v>
      </c>
      <c r="B239" s="21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18" t="s">
        <v>964</v>
      </c>
      <c r="H239" s="18" t="s">
        <v>550</v>
      </c>
      <c r="I239" s="1" t="str">
        <f>VLOOKUP(Tabla2245[[#This Row],[Nombre]],Junio!B238:I330,8,FALSE)</f>
        <v>mserrano@infom.gob.gt</v>
      </c>
    </row>
    <row r="240" spans="1:9" ht="31.5" customHeight="1" x14ac:dyDescent="0.2">
      <c r="A240" s="3">
        <v>237</v>
      </c>
      <c r="B240" s="22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5" t="s">
        <v>964</v>
      </c>
      <c r="H240" s="5" t="s">
        <v>549</v>
      </c>
      <c r="I240" s="1" t="str">
        <f>VLOOKUP(Tabla2245[[#This Row],[Nombre]],Junio!B239:I331,8,FALSE)</f>
        <v>lsincal@infom.gob.gt</v>
      </c>
    </row>
    <row r="241" spans="1:9" ht="31.5" customHeight="1" x14ac:dyDescent="0.2">
      <c r="A241" s="16">
        <v>238</v>
      </c>
      <c r="B241" s="21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18" t="s">
        <v>964</v>
      </c>
      <c r="H241" s="18" t="s">
        <v>542</v>
      </c>
      <c r="I241" s="1" t="str">
        <f>VLOOKUP(Tabla2245[[#This Row],[Nombre]],Junio!B240:I332,8,FALSE)</f>
        <v>lsipac@infom.gob.gt</v>
      </c>
    </row>
    <row r="242" spans="1:9" ht="31.5" customHeight="1" x14ac:dyDescent="0.2">
      <c r="A242" s="3">
        <v>239</v>
      </c>
      <c r="B242" s="22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5" t="s">
        <v>964</v>
      </c>
      <c r="H242" s="5" t="s">
        <v>543</v>
      </c>
      <c r="I242" s="1" t="str">
        <f>VLOOKUP(Tabla2245[[#This Row],[Nombre]],Junio!B241:I333,8,FALSE)</f>
        <v>jsolorzano@infom.gob.gt</v>
      </c>
    </row>
    <row r="243" spans="1:9" ht="31.5" customHeight="1" x14ac:dyDescent="0.2">
      <c r="A243" s="16">
        <v>240</v>
      </c>
      <c r="B243" s="21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18" t="s">
        <v>964</v>
      </c>
      <c r="H243" s="18" t="s">
        <v>544</v>
      </c>
      <c r="I243" s="1" t="str">
        <f>VLOOKUP(Tabla2245[[#This Row],[Nombre]],Junio!B242:I334,8,FALSE)</f>
        <v>ssor@infom.gob.gt</v>
      </c>
    </row>
    <row r="244" spans="1:9" ht="31.5" customHeight="1" x14ac:dyDescent="0.2">
      <c r="A244" s="3">
        <v>241</v>
      </c>
      <c r="B244" s="22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5">
        <v>24989191</v>
      </c>
      <c r="H244" s="5" t="s">
        <v>545</v>
      </c>
      <c r="I244" s="1" t="str">
        <f>VLOOKUP(Tabla2245[[#This Row],[Nombre]],Junio!B243:I335,8,FALSE)</f>
        <v>msosa@infom.gob.gt</v>
      </c>
    </row>
    <row r="245" spans="1:9" ht="31.5" customHeight="1" x14ac:dyDescent="0.2">
      <c r="A245" s="16">
        <v>242</v>
      </c>
      <c r="B245" s="21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18" t="s">
        <v>964</v>
      </c>
      <c r="H245" s="18" t="s">
        <v>546</v>
      </c>
      <c r="I245" s="1" t="str">
        <f>VLOOKUP(Tabla2245[[#This Row],[Nombre]],Junio!B244:I336,8,FALSE)</f>
        <v>jsosa@infom.gob.gt</v>
      </c>
    </row>
    <row r="246" spans="1:9" ht="31.5" customHeight="1" x14ac:dyDescent="0.2">
      <c r="A246" s="3">
        <v>243</v>
      </c>
      <c r="B246" s="22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5" t="s">
        <v>964</v>
      </c>
      <c r="H246" s="5" t="s">
        <v>547</v>
      </c>
      <c r="I246" s="1" t="str">
        <f>VLOOKUP(Tabla2245[[#This Row],[Nombre]],Junio!B245:I337,8,FALSE)</f>
        <v>isoto@infom.gob.gt</v>
      </c>
    </row>
    <row r="247" spans="1:9" ht="31.5" customHeight="1" x14ac:dyDescent="0.2">
      <c r="A247" s="16">
        <v>244</v>
      </c>
      <c r="B247" s="21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18">
        <v>24989191</v>
      </c>
      <c r="H247" s="18" t="s">
        <v>548</v>
      </c>
      <c r="I247" s="1" t="str">
        <f>VLOOKUP(Tabla2245[[#This Row],[Nombre]],Junio!B246:I338,8,FALSE)</f>
        <v>csoza@infom.gob.gt</v>
      </c>
    </row>
    <row r="248" spans="1:9" ht="31.5" customHeight="1" x14ac:dyDescent="0.2">
      <c r="A248" s="3">
        <v>245</v>
      </c>
      <c r="B248" s="22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5" t="s">
        <v>964</v>
      </c>
      <c r="H248" s="5" t="s">
        <v>551</v>
      </c>
      <c r="I248" s="1" t="str">
        <f>VLOOKUP(Tabla2245[[#This Row],[Nombre]],Junio!B247:I339,8,FALSE)</f>
        <v>jtoledo@infom.gob.gt</v>
      </c>
    </row>
    <row r="249" spans="1:9" ht="31.5" customHeight="1" x14ac:dyDescent="0.2">
      <c r="A249" s="16">
        <v>246</v>
      </c>
      <c r="B249" s="21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18">
        <v>24989191</v>
      </c>
      <c r="H249" s="18" t="s">
        <v>552</v>
      </c>
      <c r="I249" s="1" t="str">
        <f>VLOOKUP(Tabla2245[[#This Row],[Nombre]],Junio!B248:I340,8,FALSE)</f>
        <v>mtoralla@infom.gob.gt</v>
      </c>
    </row>
    <row r="250" spans="1:9" ht="31.5" customHeight="1" x14ac:dyDescent="0.2">
      <c r="A250" s="3">
        <v>247</v>
      </c>
      <c r="B250" s="22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5" t="s">
        <v>964</v>
      </c>
      <c r="H250" s="5" t="s">
        <v>553</v>
      </c>
      <c r="I250" s="1" t="str">
        <f>VLOOKUP(Tabla2245[[#This Row],[Nombre]],Junio!B249:I341,8,FALSE)</f>
        <v>jtoscano@infom.gob.gt</v>
      </c>
    </row>
    <row r="251" spans="1:9" ht="31.5" customHeight="1" x14ac:dyDescent="0.2">
      <c r="A251" s="16">
        <v>248</v>
      </c>
      <c r="B251" s="21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18" t="s">
        <v>964</v>
      </c>
      <c r="H251" s="18" t="s">
        <v>554</v>
      </c>
      <c r="I251" s="1" t="str">
        <f>VLOOKUP(Tabla2245[[#This Row],[Nombre]],Junio!B250:I342,8,FALSE)</f>
        <v>wtote@infom.gob.gt</v>
      </c>
    </row>
    <row r="252" spans="1:9" ht="31.5" customHeight="1" x14ac:dyDescent="0.2">
      <c r="A252" s="3">
        <v>249</v>
      </c>
      <c r="B252" s="22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5" t="s">
        <v>964</v>
      </c>
      <c r="H252" s="5" t="s">
        <v>555</v>
      </c>
      <c r="I252" s="1" t="str">
        <f>VLOOKUP(Tabla2245[[#This Row],[Nombre]],Junio!B251:I343,8,FALSE)</f>
        <v>ctrejo@infom.gob.gt</v>
      </c>
    </row>
    <row r="253" spans="1:9" ht="31.5" customHeight="1" x14ac:dyDescent="0.2">
      <c r="A253" s="16">
        <v>250</v>
      </c>
      <c r="B253" s="21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18" t="s">
        <v>964</v>
      </c>
      <c r="H253" s="18" t="s">
        <v>556</v>
      </c>
      <c r="I253" s="1" t="str">
        <f>VLOOKUP(Tabla2245[[#This Row],[Nombre]],Junio!B252:I344,8,FALSE)</f>
        <v>atrejo@infom.gt</v>
      </c>
    </row>
    <row r="254" spans="1:9" ht="31.5" customHeight="1" x14ac:dyDescent="0.2">
      <c r="A254" s="3">
        <v>251</v>
      </c>
      <c r="B254" s="22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5">
        <v>24989191</v>
      </c>
      <c r="H254" s="5" t="s">
        <v>557</v>
      </c>
      <c r="I254" s="1" t="str">
        <f>VLOOKUP(Tabla2245[[#This Row],[Nombre]],Junio!B253:I345,8,FALSE)</f>
        <v>mtrujillo@infom.gob.gt</v>
      </c>
    </row>
    <row r="255" spans="1:9" ht="31.5" customHeight="1" x14ac:dyDescent="0.2">
      <c r="A255" s="16">
        <v>252</v>
      </c>
      <c r="B255" s="21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18">
        <v>24989191</v>
      </c>
      <c r="H255" s="18"/>
      <c r="I255" s="1">
        <f>VLOOKUP(Tabla2245[[#This Row],[Nombre]],Junio!B254:I346,8,FALSE)</f>
        <v>0</v>
      </c>
    </row>
    <row r="256" spans="1:9" ht="31.5" customHeight="1" x14ac:dyDescent="0.2">
      <c r="A256" s="3">
        <v>253</v>
      </c>
      <c r="B256" s="22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5" t="s">
        <v>964</v>
      </c>
      <c r="H256" s="5"/>
      <c r="I256" s="1">
        <f>VLOOKUP(Tabla2245[[#This Row],[Nombre]],Junio!B255:I347,8,FALSE)</f>
        <v>0</v>
      </c>
    </row>
    <row r="257" spans="1:9" ht="31.5" customHeight="1" x14ac:dyDescent="0.2">
      <c r="A257" s="16">
        <v>254</v>
      </c>
      <c r="B257" s="21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18">
        <v>24989191</v>
      </c>
      <c r="H257" s="18" t="s">
        <v>558</v>
      </c>
      <c r="I257" s="1" t="str">
        <f>VLOOKUP(Tabla2245[[#This Row],[Nombre]],Junio!B256:I348,8,FALSE)</f>
        <v>aurizar@infom.gob.gt</v>
      </c>
    </row>
    <row r="258" spans="1:9" ht="31.5" customHeight="1" x14ac:dyDescent="0.2">
      <c r="A258" s="3">
        <v>255</v>
      </c>
      <c r="B258" s="22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5" t="s">
        <v>964</v>
      </c>
      <c r="H258" s="5" t="s">
        <v>559</v>
      </c>
      <c r="I258" s="1" t="str">
        <f>VLOOKUP(Tabla2245[[#This Row],[Nombre]],Junio!B257:I349,8,FALSE)</f>
        <v>dsagastume@infom.gob.gt</v>
      </c>
    </row>
    <row r="259" spans="1:9" ht="31.5" customHeight="1" x14ac:dyDescent="0.2">
      <c r="A259" s="16">
        <v>256</v>
      </c>
      <c r="B259" s="21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18" t="s">
        <v>964</v>
      </c>
      <c r="H259" s="18" t="s">
        <v>560</v>
      </c>
      <c r="I259" s="1" t="str">
        <f>VLOOKUP(Tabla2245[[#This Row],[Nombre]],Junio!B258:I350,8,FALSE)</f>
        <v>jvaldizon@infom.gob.gt</v>
      </c>
    </row>
    <row r="260" spans="1:9" ht="31.5" customHeight="1" x14ac:dyDescent="0.2">
      <c r="A260" s="3">
        <v>257</v>
      </c>
      <c r="B260" s="22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5" t="s">
        <v>964</v>
      </c>
      <c r="H260" s="5" t="s">
        <v>561</v>
      </c>
      <c r="I260" s="1" t="str">
        <f>VLOOKUP(Tabla2245[[#This Row],[Nombre]],Junio!B259:I351,8,FALSE)</f>
        <v>cvalenzuela@infom.gob.gt</v>
      </c>
    </row>
    <row r="261" spans="1:9" ht="31.5" customHeight="1" x14ac:dyDescent="0.2">
      <c r="A261" s="16">
        <v>258</v>
      </c>
      <c r="B261" s="21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18">
        <v>24989191</v>
      </c>
      <c r="H261" s="18" t="s">
        <v>562</v>
      </c>
      <c r="I261" s="1" t="str">
        <f>VLOOKUP(Tabla2245[[#This Row],[Nombre]],Junio!B260:I352,8,FALSE)</f>
        <v>avasquez@infom.gob.gt</v>
      </c>
    </row>
    <row r="262" spans="1:9" ht="31.5" customHeight="1" x14ac:dyDescent="0.2">
      <c r="A262" s="3">
        <v>259</v>
      </c>
      <c r="B262" s="22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5" t="s">
        <v>964</v>
      </c>
      <c r="H262" s="5" t="s">
        <v>563</v>
      </c>
      <c r="I262" s="1" t="str">
        <f>VLOOKUP(Tabla2245[[#This Row],[Nombre]],Junio!B261:I353,8,FALSE)</f>
        <v>jvasquez@infom.gob.gt</v>
      </c>
    </row>
    <row r="263" spans="1:9" ht="31.5" customHeight="1" x14ac:dyDescent="0.2">
      <c r="A263" s="16">
        <v>260</v>
      </c>
      <c r="B263" s="21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18" t="s">
        <v>964</v>
      </c>
      <c r="H263" s="18" t="s">
        <v>564</v>
      </c>
      <c r="I263" s="1" t="str">
        <f>VLOOKUP(Tabla2245[[#This Row],[Nombre]],Junio!B262:I354,8,FALSE)</f>
        <v>bvasquez@infom.gob.gt</v>
      </c>
    </row>
    <row r="264" spans="1:9" ht="31.5" customHeight="1" x14ac:dyDescent="0.2">
      <c r="A264" s="3">
        <v>261</v>
      </c>
      <c r="B264" s="22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5" t="s">
        <v>964</v>
      </c>
      <c r="H264" s="5" t="s">
        <v>565</v>
      </c>
      <c r="I264" s="1" t="str">
        <f>VLOOKUP(Tabla2245[[#This Row],[Nombre]],Junio!B263:I355,8,FALSE)</f>
        <v>ivelasquez@infom.gob.gt</v>
      </c>
    </row>
    <row r="265" spans="1:9" ht="31.5" customHeight="1" x14ac:dyDescent="0.2">
      <c r="A265" s="16">
        <v>262</v>
      </c>
      <c r="B265" s="21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18">
        <v>24989191</v>
      </c>
      <c r="H265" s="18" t="s">
        <v>566</v>
      </c>
      <c r="I265" s="1" t="str">
        <f>VLOOKUP(Tabla2245[[#This Row],[Nombre]],Junio!B264:I356,8,FALSE)</f>
        <v>rvelasquez@infom.gob.gt</v>
      </c>
    </row>
    <row r="266" spans="1:9" ht="31.5" customHeight="1" x14ac:dyDescent="0.2">
      <c r="A266" s="3">
        <v>263</v>
      </c>
      <c r="B266" s="22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5">
        <v>24989191</v>
      </c>
      <c r="H266" s="5" t="s">
        <v>567</v>
      </c>
      <c r="I266" s="1" t="str">
        <f>VLOOKUP(Tabla2245[[#This Row],[Nombre]],Junio!B265:I357,8,FALSE)</f>
        <v>evillagran@infom.gob.gt</v>
      </c>
    </row>
    <row r="267" spans="1:9" ht="31.5" customHeight="1" x14ac:dyDescent="0.2">
      <c r="A267" s="16">
        <v>264</v>
      </c>
      <c r="B267" s="21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18">
        <v>24989191</v>
      </c>
      <c r="H267" s="18"/>
      <c r="I267" s="1">
        <f>VLOOKUP(Tabla2245[[#This Row],[Nombre]],Junio!B266:I358,8,FALSE)</f>
        <v>0</v>
      </c>
    </row>
    <row r="268" spans="1:9" ht="31.5" customHeight="1" x14ac:dyDescent="0.2">
      <c r="A268" s="3">
        <v>265</v>
      </c>
      <c r="B268" s="22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5" t="s">
        <v>964</v>
      </c>
      <c r="H268" s="5" t="s">
        <v>568</v>
      </c>
      <c r="I268" s="1" t="str">
        <f>VLOOKUP(Tabla2245[[#This Row],[Nombre]],Junio!B267:I359,8,FALSE)</f>
        <v>kwaith@infom.gob.gt</v>
      </c>
    </row>
    <row r="269" spans="1:9" ht="31.5" customHeight="1" x14ac:dyDescent="0.2">
      <c r="A269" s="16">
        <v>266</v>
      </c>
      <c r="B269" s="21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18" t="s">
        <v>964</v>
      </c>
      <c r="H269" s="18"/>
      <c r="I269" s="1">
        <f>VLOOKUP(Tabla2245[[#This Row],[Nombre]],Junio!B268:I360,8,FALSE)</f>
        <v>0</v>
      </c>
    </row>
    <row r="270" spans="1:9" ht="31.5" customHeight="1" x14ac:dyDescent="0.2">
      <c r="A270" s="3">
        <v>267</v>
      </c>
      <c r="B270" s="22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5" t="s">
        <v>964</v>
      </c>
      <c r="H270" s="5"/>
      <c r="I270" s="1">
        <f>VLOOKUP(Tabla2245[[#This Row],[Nombre]],Junio!B269:I361,8,FALSE)</f>
        <v>0</v>
      </c>
    </row>
    <row r="271" spans="1:9" ht="31.5" customHeight="1" x14ac:dyDescent="0.2">
      <c r="A271" s="16">
        <v>268</v>
      </c>
      <c r="B271" s="21" t="s">
        <v>690</v>
      </c>
      <c r="C271" s="18" t="s">
        <v>702</v>
      </c>
      <c r="D271" s="21" t="s">
        <v>1379</v>
      </c>
      <c r="E271" s="21" t="s">
        <v>1279</v>
      </c>
      <c r="F271" s="28">
        <v>42698</v>
      </c>
      <c r="G271" s="18" t="s">
        <v>964</v>
      </c>
      <c r="H271" s="18" t="s">
        <v>1504</v>
      </c>
      <c r="I271" s="1" t="str">
        <f>VLOOKUP(Tabla2245[[#This Row],[Nombre]],Junio!B270:I362,8,FALSE)</f>
        <v>iaguilar@infom.gob.gt</v>
      </c>
    </row>
    <row r="272" spans="1:9" ht="31.5" customHeight="1" x14ac:dyDescent="0.2">
      <c r="A272" s="3">
        <v>269</v>
      </c>
      <c r="B272" s="22" t="s">
        <v>666</v>
      </c>
      <c r="C272" s="5" t="s">
        <v>702</v>
      </c>
      <c r="D272" s="22" t="s">
        <v>1380</v>
      </c>
      <c r="E272" s="22" t="s">
        <v>698</v>
      </c>
      <c r="F272" s="27">
        <v>43132</v>
      </c>
      <c r="G272" s="5" t="s">
        <v>1270</v>
      </c>
      <c r="H272" s="5" t="s">
        <v>1505</v>
      </c>
      <c r="I272" s="1" t="str">
        <f>VLOOKUP(Tabla2245[[#This Row],[Nombre]],Junio!B271:I363,8,FALSE)</f>
        <v>caguilar@infom.gob.gt</v>
      </c>
    </row>
    <row r="273" spans="1:9" ht="31.5" customHeight="1" x14ac:dyDescent="0.2">
      <c r="A273" s="16">
        <v>270</v>
      </c>
      <c r="B273" s="21" t="s">
        <v>939</v>
      </c>
      <c r="C273" s="18" t="s">
        <v>702</v>
      </c>
      <c r="D273" s="21" t="s">
        <v>1381</v>
      </c>
      <c r="E273" s="21" t="s">
        <v>700</v>
      </c>
      <c r="F273" s="28">
        <v>43474</v>
      </c>
      <c r="G273" s="18" t="s">
        <v>1270</v>
      </c>
      <c r="H273" s="18"/>
      <c r="I273" s="1">
        <f>VLOOKUP(Tabla2245[[#This Row],[Nombre]],Junio!B272:I364,8,FALSE)</f>
        <v>0</v>
      </c>
    </row>
    <row r="274" spans="1:9" ht="31.5" customHeight="1" x14ac:dyDescent="0.2">
      <c r="A274" s="3">
        <v>271</v>
      </c>
      <c r="B274" s="22" t="s">
        <v>678</v>
      </c>
      <c r="C274" s="5" t="s">
        <v>702</v>
      </c>
      <c r="D274" s="22" t="s">
        <v>1382</v>
      </c>
      <c r="E274" s="22" t="s">
        <v>836</v>
      </c>
      <c r="F274" s="27">
        <v>43132</v>
      </c>
      <c r="G274" s="5" t="s">
        <v>1270</v>
      </c>
      <c r="H274" s="5" t="s">
        <v>1506</v>
      </c>
      <c r="I274" s="1" t="str">
        <f>VLOOKUP(Tabla2245[[#This Row],[Nombre]],Junio!B273:I365,8,FALSE)</f>
        <v>bajpop@infom.gob.gt</v>
      </c>
    </row>
    <row r="275" spans="1:9" ht="31.5" customHeight="1" x14ac:dyDescent="0.2">
      <c r="A275" s="16">
        <v>272</v>
      </c>
      <c r="B275" s="21" t="s">
        <v>672</v>
      </c>
      <c r="C275" s="18" t="s">
        <v>702</v>
      </c>
      <c r="D275" s="21" t="s">
        <v>1383</v>
      </c>
      <c r="E275" s="21" t="s">
        <v>699</v>
      </c>
      <c r="F275" s="28">
        <v>43136</v>
      </c>
      <c r="G275" s="18" t="s">
        <v>1270</v>
      </c>
      <c r="H275" s="18" t="s">
        <v>1507</v>
      </c>
      <c r="I275" s="1" t="str">
        <f>VLOOKUP(Tabla2245[[#This Row],[Nombre]],Junio!B274:I366,8,FALSE)</f>
        <v>maju@infom.gob.gt</v>
      </c>
    </row>
    <row r="276" spans="1:9" ht="31.5" customHeight="1" x14ac:dyDescent="0.2">
      <c r="A276" s="3">
        <v>273</v>
      </c>
      <c r="B276" s="22" t="s">
        <v>663</v>
      </c>
      <c r="C276" s="5" t="s">
        <v>702</v>
      </c>
      <c r="D276" s="22" t="s">
        <v>1384</v>
      </c>
      <c r="E276" s="22" t="s">
        <v>698</v>
      </c>
      <c r="F276" s="27">
        <v>42828</v>
      </c>
      <c r="G276" s="5" t="s">
        <v>964</v>
      </c>
      <c r="H276" s="5" t="s">
        <v>1508</v>
      </c>
      <c r="I276" s="1" t="str">
        <f>VLOOKUP(Tabla2245[[#This Row],[Nombre]],Junio!B275:I367,8,FALSE)</f>
        <v>lalarcon@infom.gob.gt</v>
      </c>
    </row>
    <row r="277" spans="1:9" ht="31.5" customHeight="1" x14ac:dyDescent="0.2">
      <c r="A277" s="16">
        <v>274</v>
      </c>
      <c r="B277" s="21" t="s">
        <v>694</v>
      </c>
      <c r="C277" s="18" t="s">
        <v>702</v>
      </c>
      <c r="D277" s="21" t="s">
        <v>1385</v>
      </c>
      <c r="E277" s="21" t="s">
        <v>1279</v>
      </c>
      <c r="F277" s="28">
        <v>42919</v>
      </c>
      <c r="G277" s="18" t="s">
        <v>964</v>
      </c>
      <c r="H277" s="18" t="s">
        <v>1509</v>
      </c>
      <c r="I277" s="1" t="str">
        <f>VLOOKUP(Tabla2245[[#This Row],[Nombre]],Junio!B276:I368,8,FALSE)</f>
        <v>darevalo@infom.gob.gt</v>
      </c>
    </row>
    <row r="278" spans="1:9" ht="31.5" customHeight="1" x14ac:dyDescent="0.2">
      <c r="A278" s="3">
        <v>275</v>
      </c>
      <c r="B278" s="22" t="s">
        <v>677</v>
      </c>
      <c r="C278" s="5" t="s">
        <v>702</v>
      </c>
      <c r="D278" s="22" t="s">
        <v>1386</v>
      </c>
      <c r="E278" s="22" t="s">
        <v>700</v>
      </c>
      <c r="F278" s="27">
        <v>43132</v>
      </c>
      <c r="G278" s="5" t="s">
        <v>1270</v>
      </c>
      <c r="H278" s="5" t="s">
        <v>1510</v>
      </c>
      <c r="I278" s="1" t="str">
        <f>VLOOKUP(Tabla2245[[#This Row],[Nombre]],Junio!B277:I369,8,FALSE)</f>
        <v>oarias@infom.gob.gt</v>
      </c>
    </row>
    <row r="279" spans="1:9" ht="31.5" customHeight="1" x14ac:dyDescent="0.2">
      <c r="A279" s="16">
        <v>276</v>
      </c>
      <c r="B279" s="21" t="s">
        <v>667</v>
      </c>
      <c r="C279" s="18" t="s">
        <v>702</v>
      </c>
      <c r="D279" s="21" t="s">
        <v>1387</v>
      </c>
      <c r="E279" s="21" t="s">
        <v>698</v>
      </c>
      <c r="F279" s="28">
        <v>43160</v>
      </c>
      <c r="G279" s="18" t="s">
        <v>1270</v>
      </c>
      <c r="H279" s="18" t="s">
        <v>1511</v>
      </c>
      <c r="I279" s="1" t="str">
        <f>VLOOKUP(Tabla2245[[#This Row],[Nombre]],Junio!B278:I370,8,FALSE)</f>
        <v>carias@infom.gob.gt</v>
      </c>
    </row>
    <row r="280" spans="1:9" ht="31.5" customHeight="1" x14ac:dyDescent="0.2">
      <c r="A280" s="3">
        <v>277</v>
      </c>
      <c r="B280" s="22" t="s">
        <v>861</v>
      </c>
      <c r="C280" s="5" t="s">
        <v>702</v>
      </c>
      <c r="D280" s="22" t="s">
        <v>1388</v>
      </c>
      <c r="E280" s="22" t="s">
        <v>698</v>
      </c>
      <c r="F280" s="27">
        <v>43404</v>
      </c>
      <c r="G280" s="5" t="s">
        <v>1270</v>
      </c>
      <c r="H280" s="5" t="s">
        <v>1512</v>
      </c>
      <c r="I280" s="1" t="str">
        <f>VLOOKUP(Tabla2245[[#This Row],[Nombre]],Junio!B279:I371,8,FALSE)</f>
        <v>carriola@infom.gob.gt</v>
      </c>
    </row>
    <row r="281" spans="1:9" ht="31.5" customHeight="1" x14ac:dyDescent="0.2">
      <c r="A281" s="16">
        <v>278</v>
      </c>
      <c r="B281" s="21" t="s">
        <v>669</v>
      </c>
      <c r="C281" s="18" t="s">
        <v>702</v>
      </c>
      <c r="D281" s="21" t="s">
        <v>1389</v>
      </c>
      <c r="E281" s="21" t="s">
        <v>698</v>
      </c>
      <c r="F281" s="28">
        <v>39295</v>
      </c>
      <c r="G281" s="18" t="s">
        <v>1270</v>
      </c>
      <c r="H281" s="18"/>
      <c r="I281" s="1">
        <f>VLOOKUP(Tabla2245[[#This Row],[Nombre]],Junio!B280:I372,8,FALSE)</f>
        <v>0</v>
      </c>
    </row>
    <row r="282" spans="1:9" ht="31.5" customHeight="1" x14ac:dyDescent="0.2">
      <c r="A282" s="3">
        <v>279</v>
      </c>
      <c r="B282" s="22" t="s">
        <v>651</v>
      </c>
      <c r="C282" s="5" t="s">
        <v>702</v>
      </c>
      <c r="D282" s="22" t="s">
        <v>1390</v>
      </c>
      <c r="E282" s="22" t="s">
        <v>12</v>
      </c>
      <c r="F282" s="27">
        <v>41460</v>
      </c>
      <c r="G282" s="5" t="s">
        <v>964</v>
      </c>
      <c r="H282" s="5" t="s">
        <v>1513</v>
      </c>
      <c r="I282" s="1" t="str">
        <f>VLOOKUP(Tabla2245[[#This Row],[Nombre]],Junio!B281:I373,8,FALSE)</f>
        <v>mcabrera@infom.gob.gt</v>
      </c>
    </row>
    <row r="283" spans="1:9" ht="31.5" customHeight="1" x14ac:dyDescent="0.2">
      <c r="A283" s="16">
        <v>280</v>
      </c>
      <c r="B283" s="21" t="s">
        <v>686</v>
      </c>
      <c r="C283" s="18" t="s">
        <v>702</v>
      </c>
      <c r="D283" s="21" t="s">
        <v>404</v>
      </c>
      <c r="E283" s="21" t="s">
        <v>310</v>
      </c>
      <c r="F283" s="28">
        <v>41730</v>
      </c>
      <c r="G283" s="18" t="s">
        <v>1270</v>
      </c>
      <c r="H283" s="18"/>
      <c r="I283" s="1">
        <f>VLOOKUP(Tabla2245[[#This Row],[Nombre]],Junio!B282:I374,8,FALSE)</f>
        <v>0</v>
      </c>
    </row>
    <row r="284" spans="1:9" ht="31.5" customHeight="1" x14ac:dyDescent="0.2">
      <c r="A284" s="3">
        <v>281</v>
      </c>
      <c r="B284" s="22" t="s">
        <v>767</v>
      </c>
      <c r="C284" s="5" t="s">
        <v>702</v>
      </c>
      <c r="D284" s="22" t="s">
        <v>1391</v>
      </c>
      <c r="E284" s="22" t="s">
        <v>697</v>
      </c>
      <c r="F284" s="27">
        <v>43228</v>
      </c>
      <c r="G284" s="5" t="s">
        <v>1270</v>
      </c>
      <c r="H284" s="5"/>
      <c r="I284" s="1">
        <f>VLOOKUP(Tabla2245[[#This Row],[Nombre]],Junio!B283:I375,8,FALSE)</f>
        <v>0</v>
      </c>
    </row>
    <row r="285" spans="1:9" ht="31.5" customHeight="1" x14ac:dyDescent="0.2">
      <c r="A285" s="16">
        <v>282</v>
      </c>
      <c r="B285" s="21" t="s">
        <v>1132</v>
      </c>
      <c r="C285" s="18" t="s">
        <v>702</v>
      </c>
      <c r="D285" s="21" t="s">
        <v>404</v>
      </c>
      <c r="E285" s="21" t="s">
        <v>244</v>
      </c>
      <c r="F285" s="28">
        <v>39295</v>
      </c>
      <c r="G285" s="18" t="s">
        <v>1270</v>
      </c>
      <c r="H285" s="18"/>
      <c r="I285" s="1">
        <f>VLOOKUP(Tabla2245[[#This Row],[Nombre]],Junio!B284:I376,8,FALSE)</f>
        <v>0</v>
      </c>
    </row>
    <row r="286" spans="1:9" ht="31.5" customHeight="1" x14ac:dyDescent="0.2">
      <c r="A286" s="3">
        <v>283</v>
      </c>
      <c r="B286" s="22" t="s">
        <v>637</v>
      </c>
      <c r="C286" s="5" t="s">
        <v>702</v>
      </c>
      <c r="D286" s="22" t="s">
        <v>1392</v>
      </c>
      <c r="E286" s="22" t="s">
        <v>131</v>
      </c>
      <c r="F286" s="27">
        <v>41641</v>
      </c>
      <c r="G286" s="5" t="s">
        <v>964</v>
      </c>
      <c r="H286" s="5" t="s">
        <v>1514</v>
      </c>
      <c r="I286" s="1" t="str">
        <f>VLOOKUP(Tabla2245[[#This Row],[Nombre]],Junio!B285:I377,8,FALSE)</f>
        <v>rcastellon@infom.gob.gt</v>
      </c>
    </row>
    <row r="287" spans="1:9" ht="31.5" customHeight="1" x14ac:dyDescent="0.2">
      <c r="A287" s="16">
        <v>284</v>
      </c>
      <c r="B287" s="21" t="s">
        <v>833</v>
      </c>
      <c r="C287" s="18" t="s">
        <v>702</v>
      </c>
      <c r="D287" s="21" t="s">
        <v>404</v>
      </c>
      <c r="E287" s="21" t="s">
        <v>698</v>
      </c>
      <c r="F287" s="28">
        <v>42646</v>
      </c>
      <c r="G287" s="18" t="s">
        <v>1270</v>
      </c>
      <c r="H287" s="18"/>
      <c r="I287" s="1">
        <f>VLOOKUP(Tabla2245[[#This Row],[Nombre]],Junio!B286:I378,8,FALSE)</f>
        <v>0</v>
      </c>
    </row>
    <row r="288" spans="1:9" ht="31.5" customHeight="1" x14ac:dyDescent="0.2">
      <c r="A288" s="3">
        <v>285</v>
      </c>
      <c r="B288" s="22" t="s">
        <v>629</v>
      </c>
      <c r="C288" s="5" t="s">
        <v>702</v>
      </c>
      <c r="D288" s="22" t="s">
        <v>383</v>
      </c>
      <c r="E288" s="22" t="s">
        <v>162</v>
      </c>
      <c r="F288" s="27">
        <v>42555</v>
      </c>
      <c r="G288" s="5" t="s">
        <v>964</v>
      </c>
      <c r="H288" s="5" t="s">
        <v>1515</v>
      </c>
      <c r="I288" s="1" t="str">
        <f>VLOOKUP(Tabla2245[[#This Row],[Nombre]],Junio!B287:I379,8,FALSE)</f>
        <v>mnajera@infom.gob.gt</v>
      </c>
    </row>
    <row r="289" spans="1:9" ht="31.5" customHeight="1" x14ac:dyDescent="0.2">
      <c r="A289" s="16">
        <v>286</v>
      </c>
      <c r="B289" s="21" t="s">
        <v>646</v>
      </c>
      <c r="C289" s="18" t="s">
        <v>702</v>
      </c>
      <c r="D289" s="21" t="s">
        <v>1393</v>
      </c>
      <c r="E289" s="21" t="s">
        <v>145</v>
      </c>
      <c r="F289" s="28">
        <v>41396</v>
      </c>
      <c r="G289" s="18" t="s">
        <v>964</v>
      </c>
      <c r="H289" s="18" t="s">
        <v>1516</v>
      </c>
      <c r="I289" s="1" t="str">
        <f>VLOOKUP(Tabla2245[[#This Row],[Nombre]],Junio!B288:I380,8,FALSE)</f>
        <v>fchacon@infom.gob.gt</v>
      </c>
    </row>
    <row r="290" spans="1:9" ht="31.5" customHeight="1" x14ac:dyDescent="0.2">
      <c r="A290" s="3">
        <v>287</v>
      </c>
      <c r="B290" s="22" t="s">
        <v>633</v>
      </c>
      <c r="C290" s="5" t="s">
        <v>702</v>
      </c>
      <c r="D290" s="22" t="s">
        <v>400</v>
      </c>
      <c r="E290" s="22" t="s">
        <v>162</v>
      </c>
      <c r="F290" s="27">
        <v>42536</v>
      </c>
      <c r="G290" s="5" t="s">
        <v>964</v>
      </c>
      <c r="H290" s="5"/>
      <c r="I290" s="1">
        <f>VLOOKUP(Tabla2245[[#This Row],[Nombre]],Junio!B289:I381,8,FALSE)</f>
        <v>0</v>
      </c>
    </row>
    <row r="291" spans="1:9" ht="31.5" customHeight="1" x14ac:dyDescent="0.2">
      <c r="A291" s="16">
        <v>288</v>
      </c>
      <c r="B291" s="21" t="s">
        <v>649</v>
      </c>
      <c r="C291" s="18" t="s">
        <v>702</v>
      </c>
      <c r="D291" s="21" t="s">
        <v>1392</v>
      </c>
      <c r="E291" s="21" t="s">
        <v>695</v>
      </c>
      <c r="F291" s="28">
        <v>41186</v>
      </c>
      <c r="G291" s="18" t="s">
        <v>964</v>
      </c>
      <c r="H291" s="18" t="s">
        <v>1517</v>
      </c>
      <c r="I291" s="1" t="str">
        <f>VLOOKUP(Tabla2245[[#This Row],[Nombre]],Junio!B290:I382,8,FALSE)</f>
        <v>gedeleon@infom.gob.gt</v>
      </c>
    </row>
    <row r="292" spans="1:9" ht="31.5" customHeight="1" x14ac:dyDescent="0.2">
      <c r="A292" s="3">
        <v>289</v>
      </c>
      <c r="B292" s="22" t="s">
        <v>1274</v>
      </c>
      <c r="C292" s="5" t="s">
        <v>702</v>
      </c>
      <c r="D292" s="22" t="s">
        <v>404</v>
      </c>
      <c r="E292" s="22" t="s">
        <v>697</v>
      </c>
      <c r="F292" s="27">
        <v>43539</v>
      </c>
      <c r="G292" s="5" t="s">
        <v>1270</v>
      </c>
      <c r="H292" s="5"/>
      <c r="I292" s="1">
        <f>VLOOKUP(Tabla2245[[#This Row],[Nombre]],Junio!B291:I383,8,FALSE)</f>
        <v>0</v>
      </c>
    </row>
    <row r="293" spans="1:9" ht="31.5" customHeight="1" x14ac:dyDescent="0.2">
      <c r="A293" s="16">
        <v>290</v>
      </c>
      <c r="B293" s="21" t="s">
        <v>665</v>
      </c>
      <c r="C293" s="18" t="s">
        <v>702</v>
      </c>
      <c r="D293" s="21" t="s">
        <v>1394</v>
      </c>
      <c r="E293" s="21" t="s">
        <v>698</v>
      </c>
      <c r="F293" s="28">
        <v>43132</v>
      </c>
      <c r="G293" s="18" t="s">
        <v>1270</v>
      </c>
      <c r="H293" s="18" t="s">
        <v>1519</v>
      </c>
      <c r="I293" s="1" t="str">
        <f>VLOOKUP(Tabla2245[[#This Row],[Nombre]],Junio!B292:I384,8,FALSE)</f>
        <v>nescobar@infom.gob.gt</v>
      </c>
    </row>
    <row r="294" spans="1:9" ht="31.5" customHeight="1" x14ac:dyDescent="0.2">
      <c r="A294" s="3">
        <v>291</v>
      </c>
      <c r="B294" s="22" t="s">
        <v>648</v>
      </c>
      <c r="C294" s="5" t="s">
        <v>702</v>
      </c>
      <c r="D294" s="22" t="s">
        <v>1392</v>
      </c>
      <c r="E294" s="22" t="s">
        <v>695</v>
      </c>
      <c r="F294" s="27">
        <v>40422</v>
      </c>
      <c r="G294" s="5" t="s">
        <v>964</v>
      </c>
      <c r="H294" s="5" t="s">
        <v>1520</v>
      </c>
      <c r="I294" s="1" t="str">
        <f>VLOOKUP(Tabla2245[[#This Row],[Nombre]],Junio!B293:I385,8,FALSE)</f>
        <v>aescobar@infom.gob.gt</v>
      </c>
    </row>
    <row r="295" spans="1:9" ht="31.5" customHeight="1" x14ac:dyDescent="0.2">
      <c r="A295" s="16">
        <v>292</v>
      </c>
      <c r="B295" s="21" t="s">
        <v>658</v>
      </c>
      <c r="C295" s="18" t="s">
        <v>702</v>
      </c>
      <c r="D295" s="21" t="s">
        <v>1395</v>
      </c>
      <c r="E295" s="21" t="s">
        <v>698</v>
      </c>
      <c r="F295" s="28">
        <v>39862</v>
      </c>
      <c r="G295" s="18" t="s">
        <v>1270</v>
      </c>
      <c r="H295" s="18"/>
      <c r="I295" s="1">
        <f>VLOOKUP(Tabla2245[[#This Row],[Nombre]],Junio!B294:I386,8,FALSE)</f>
        <v>0</v>
      </c>
    </row>
    <row r="296" spans="1:9" ht="31.5" customHeight="1" x14ac:dyDescent="0.2">
      <c r="A296" s="3">
        <v>293</v>
      </c>
      <c r="B296" s="22" t="s">
        <v>832</v>
      </c>
      <c r="C296" s="5" t="s">
        <v>702</v>
      </c>
      <c r="D296" s="22" t="s">
        <v>1392</v>
      </c>
      <c r="E296" s="22" t="s">
        <v>695</v>
      </c>
      <c r="F296" s="27">
        <v>43297</v>
      </c>
      <c r="G296" s="5" t="s">
        <v>964</v>
      </c>
      <c r="H296" s="5" t="s">
        <v>1521</v>
      </c>
      <c r="I296" s="1" t="str">
        <f>VLOOKUP(Tabla2245[[#This Row],[Nombre]],Junio!B295:I387,8,FALSE)</f>
        <v>kespinoza@infom.gob.gt</v>
      </c>
    </row>
    <row r="297" spans="1:9" ht="31.5" customHeight="1" x14ac:dyDescent="0.2">
      <c r="A297" s="16">
        <v>294</v>
      </c>
      <c r="B297" s="21" t="s">
        <v>671</v>
      </c>
      <c r="C297" s="18" t="s">
        <v>702</v>
      </c>
      <c r="D297" s="21" t="s">
        <v>1396</v>
      </c>
      <c r="E297" s="21" t="s">
        <v>698</v>
      </c>
      <c r="F297" s="28">
        <v>43132</v>
      </c>
      <c r="G297" s="18" t="s">
        <v>1270</v>
      </c>
      <c r="H297" s="18" t="s">
        <v>1522</v>
      </c>
      <c r="I297" s="1" t="str">
        <f>VLOOKUP(Tabla2245[[#This Row],[Nombre]],Junio!B296:I388,8,FALSE)</f>
        <v>mestrada@infom.gob.gt</v>
      </c>
    </row>
    <row r="298" spans="1:9" ht="31.5" customHeight="1" x14ac:dyDescent="0.2">
      <c r="A298" s="3">
        <v>295</v>
      </c>
      <c r="B298" s="22" t="s">
        <v>681</v>
      </c>
      <c r="C298" s="5" t="s">
        <v>702</v>
      </c>
      <c r="D298" s="22" t="s">
        <v>404</v>
      </c>
      <c r="E298" s="22" t="s">
        <v>250</v>
      </c>
      <c r="F298" s="27">
        <v>39965</v>
      </c>
      <c r="G298" s="5" t="s">
        <v>1270</v>
      </c>
      <c r="H298" s="5"/>
      <c r="I298" s="1">
        <f>VLOOKUP(Tabla2245[[#This Row],[Nombre]],Junio!B297:I389,8,FALSE)</f>
        <v>0</v>
      </c>
    </row>
    <row r="299" spans="1:9" ht="31.5" customHeight="1" x14ac:dyDescent="0.2">
      <c r="A299" s="16">
        <v>296</v>
      </c>
      <c r="B299" s="21" t="s">
        <v>937</v>
      </c>
      <c r="C299" s="18" t="s">
        <v>702</v>
      </c>
      <c r="D299" s="21" t="s">
        <v>1397</v>
      </c>
      <c r="E299" s="21" t="s">
        <v>12</v>
      </c>
      <c r="F299" s="28">
        <v>43207</v>
      </c>
      <c r="G299" s="18" t="s">
        <v>964</v>
      </c>
      <c r="H299" s="18"/>
      <c r="I299" s="1">
        <f>VLOOKUP(Tabla2245[[#This Row],[Nombre]],Junio!B298:I390,8,FALSE)</f>
        <v>0</v>
      </c>
    </row>
    <row r="300" spans="1:9" ht="31.5" customHeight="1" x14ac:dyDescent="0.2">
      <c r="A300" s="3">
        <v>297</v>
      </c>
      <c r="B300" s="22" t="s">
        <v>862</v>
      </c>
      <c r="C300" s="5" t="s">
        <v>702</v>
      </c>
      <c r="D300" s="22" t="s">
        <v>1383</v>
      </c>
      <c r="E300" s="22" t="s">
        <v>699</v>
      </c>
      <c r="F300" s="27">
        <v>43375</v>
      </c>
      <c r="G300" s="5" t="s">
        <v>1270</v>
      </c>
      <c r="H300" s="5" t="s">
        <v>1523</v>
      </c>
      <c r="I300" s="1" t="str">
        <f>VLOOKUP(Tabla2245[[#This Row],[Nombre]],Junio!B299:I391,8,FALSE)</f>
        <v>sflores@infom.gob.gt</v>
      </c>
    </row>
    <row r="301" spans="1:9" ht="31.5" customHeight="1" x14ac:dyDescent="0.2">
      <c r="A301" s="16">
        <v>298</v>
      </c>
      <c r="B301" s="21" t="s">
        <v>683</v>
      </c>
      <c r="C301" s="18" t="s">
        <v>702</v>
      </c>
      <c r="D301" s="21" t="s">
        <v>383</v>
      </c>
      <c r="E301" s="21" t="s">
        <v>264</v>
      </c>
      <c r="F301" s="28">
        <v>39715</v>
      </c>
      <c r="G301" s="18" t="s">
        <v>1270</v>
      </c>
      <c r="H301" s="18" t="s">
        <v>1524</v>
      </c>
      <c r="I301" s="1" t="str">
        <f>VLOOKUP(Tabla2245[[#This Row],[Nombre]],Junio!B300:I392,8,FALSE)</f>
        <v>efuentes@infom.gob.gt</v>
      </c>
    </row>
    <row r="302" spans="1:9" ht="31.5" customHeight="1" x14ac:dyDescent="0.2">
      <c r="A302" s="3">
        <v>299</v>
      </c>
      <c r="B302" s="22" t="s">
        <v>691</v>
      </c>
      <c r="C302" s="5" t="s">
        <v>702</v>
      </c>
      <c r="D302" s="22" t="s">
        <v>1398</v>
      </c>
      <c r="E302" s="22" t="s">
        <v>1279</v>
      </c>
      <c r="F302" s="27">
        <v>42738</v>
      </c>
      <c r="G302" s="5" t="s">
        <v>964</v>
      </c>
      <c r="H302" s="5" t="s">
        <v>1525</v>
      </c>
      <c r="I302" s="1" t="str">
        <f>VLOOKUP(Tabla2245[[#This Row],[Nombre]],Junio!B301:I393,8,FALSE)</f>
        <v>efgarcia@infom.gob.gt</v>
      </c>
    </row>
    <row r="303" spans="1:9" ht="31.5" customHeight="1" x14ac:dyDescent="0.2">
      <c r="A303" s="16">
        <v>300</v>
      </c>
      <c r="B303" s="21" t="s">
        <v>685</v>
      </c>
      <c r="C303" s="18" t="s">
        <v>702</v>
      </c>
      <c r="D303" s="21" t="s">
        <v>404</v>
      </c>
      <c r="E303" s="21" t="s">
        <v>291</v>
      </c>
      <c r="F303" s="28">
        <v>42653</v>
      </c>
      <c r="G303" s="18" t="s">
        <v>1270</v>
      </c>
      <c r="H303" s="18"/>
      <c r="I303" s="1">
        <f>VLOOKUP(Tabla2245[[#This Row],[Nombre]],Junio!B302:I394,8,FALSE)</f>
        <v>0</v>
      </c>
    </row>
    <row r="304" spans="1:9" ht="31.5" customHeight="1" x14ac:dyDescent="0.2">
      <c r="A304" s="3">
        <v>301</v>
      </c>
      <c r="B304" s="22" t="s">
        <v>631</v>
      </c>
      <c r="C304" s="5" t="s">
        <v>702</v>
      </c>
      <c r="D304" s="22" t="s">
        <v>400</v>
      </c>
      <c r="E304" s="22" t="s">
        <v>162</v>
      </c>
      <c r="F304" s="27">
        <v>42373</v>
      </c>
      <c r="G304" s="5" t="s">
        <v>964</v>
      </c>
      <c r="H304" s="5" t="s">
        <v>1526</v>
      </c>
      <c r="I304" s="1" t="str">
        <f>VLOOKUP(Tabla2245[[#This Row],[Nombre]],Junio!B303:I395,8,FALSE)</f>
        <v>egarcia@infom.gob.gt</v>
      </c>
    </row>
    <row r="305" spans="1:9" ht="31.5" customHeight="1" x14ac:dyDescent="0.2">
      <c r="A305" s="16">
        <v>302</v>
      </c>
      <c r="B305" s="21" t="s">
        <v>818</v>
      </c>
      <c r="C305" s="18" t="s">
        <v>702</v>
      </c>
      <c r="D305" s="21" t="s">
        <v>333</v>
      </c>
      <c r="E305" s="21" t="s">
        <v>12</v>
      </c>
      <c r="F305" s="28">
        <v>39295</v>
      </c>
      <c r="G305" s="18" t="s">
        <v>964</v>
      </c>
      <c r="H305" s="18" t="s">
        <v>1527</v>
      </c>
      <c r="I305" s="1" t="str">
        <f>VLOOKUP(Tabla2245[[#This Row],[Nombre]],Junio!B304:I396,8,FALSE)</f>
        <v>ngonzalez@infom.gob.gt</v>
      </c>
    </row>
    <row r="306" spans="1:9" ht="31.5" customHeight="1" x14ac:dyDescent="0.2">
      <c r="A306" s="3">
        <v>303</v>
      </c>
      <c r="B306" s="22" t="s">
        <v>822</v>
      </c>
      <c r="C306" s="5" t="s">
        <v>702</v>
      </c>
      <c r="D306" s="22" t="s">
        <v>383</v>
      </c>
      <c r="E306" s="22" t="s">
        <v>698</v>
      </c>
      <c r="F306" s="27">
        <v>43164</v>
      </c>
      <c r="G306" s="5" t="s">
        <v>1270</v>
      </c>
      <c r="H306" s="5"/>
      <c r="I306" s="1">
        <f>VLOOKUP(Tabla2245[[#This Row],[Nombre]],Junio!B305:I397,8,FALSE)</f>
        <v>0</v>
      </c>
    </row>
    <row r="307" spans="1:9" ht="31.5" customHeight="1" x14ac:dyDescent="0.2">
      <c r="A307" s="16">
        <v>304</v>
      </c>
      <c r="B307" s="21" t="s">
        <v>657</v>
      </c>
      <c r="C307" s="18" t="s">
        <v>702</v>
      </c>
      <c r="D307" s="21" t="s">
        <v>1391</v>
      </c>
      <c r="E307" s="21" t="s">
        <v>697</v>
      </c>
      <c r="F307" s="28">
        <v>43132</v>
      </c>
      <c r="G307" s="18" t="s">
        <v>1270</v>
      </c>
      <c r="H307" s="18" t="s">
        <v>1528</v>
      </c>
      <c r="I307" s="1" t="str">
        <f>VLOOKUP(Tabla2245[[#This Row],[Nombre]],Junio!B306:I398,8,FALSE)</f>
        <v>gguerra@infom.gob.gt</v>
      </c>
    </row>
    <row r="308" spans="1:9" ht="31.5" customHeight="1" x14ac:dyDescent="0.2">
      <c r="A308" s="3">
        <v>305</v>
      </c>
      <c r="B308" s="22" t="s">
        <v>650</v>
      </c>
      <c r="C308" s="5" t="s">
        <v>702</v>
      </c>
      <c r="D308" s="22" t="s">
        <v>1399</v>
      </c>
      <c r="E308" s="22" t="s">
        <v>695</v>
      </c>
      <c r="F308" s="27">
        <v>39766</v>
      </c>
      <c r="G308" s="5" t="s">
        <v>964</v>
      </c>
      <c r="H308" s="5" t="s">
        <v>571</v>
      </c>
      <c r="I308" s="1" t="str">
        <f>VLOOKUP(Tabla2245[[#This Row],[Nombre]],Junio!B307:I399,8,FALSE)</f>
        <v>mguzman@infom.gob.gt</v>
      </c>
    </row>
    <row r="309" spans="1:9" ht="31.5" customHeight="1" x14ac:dyDescent="0.2">
      <c r="A309" s="16">
        <v>306</v>
      </c>
      <c r="B309" s="21" t="s">
        <v>1131</v>
      </c>
      <c r="C309" s="18" t="s">
        <v>702</v>
      </c>
      <c r="D309" s="21" t="s">
        <v>383</v>
      </c>
      <c r="E309" s="21" t="s">
        <v>145</v>
      </c>
      <c r="F309" s="28">
        <v>43517</v>
      </c>
      <c r="G309" s="18" t="s">
        <v>964</v>
      </c>
      <c r="H309" s="18" t="s">
        <v>1529</v>
      </c>
      <c r="I309" s="1" t="str">
        <f>VLOOKUP(Tabla2245[[#This Row],[Nombre]],Junio!B308:I400,8,FALSE)</f>
        <v>aibarra@infom.gob.gt</v>
      </c>
    </row>
    <row r="310" spans="1:9" ht="31.5" customHeight="1" x14ac:dyDescent="0.2">
      <c r="A310" s="3">
        <v>307</v>
      </c>
      <c r="B310" s="22" t="s">
        <v>834</v>
      </c>
      <c r="C310" s="5" t="s">
        <v>702</v>
      </c>
      <c r="D310" s="22" t="s">
        <v>1400</v>
      </c>
      <c r="E310" s="22" t="s">
        <v>1279</v>
      </c>
      <c r="F310" s="27">
        <v>43304</v>
      </c>
      <c r="G310" s="5" t="s">
        <v>964</v>
      </c>
      <c r="H310" s="5" t="s">
        <v>1531</v>
      </c>
      <c r="I310" s="1" t="str">
        <f>VLOOKUP(Tabla2245[[#This Row],[Nombre]],Junio!B309:I401,8,FALSE)</f>
        <v>alemus@infom.gob.gt</v>
      </c>
    </row>
    <row r="311" spans="1:9" ht="31.5" customHeight="1" x14ac:dyDescent="0.2">
      <c r="A311" s="16">
        <v>308</v>
      </c>
      <c r="B311" s="21" t="s">
        <v>645</v>
      </c>
      <c r="C311" s="18" t="s">
        <v>702</v>
      </c>
      <c r="D311" s="21" t="s">
        <v>1401</v>
      </c>
      <c r="E311" s="21" t="s">
        <v>216</v>
      </c>
      <c r="F311" s="28">
        <v>42569</v>
      </c>
      <c r="G311" s="18" t="s">
        <v>964</v>
      </c>
      <c r="H311" s="18" t="s">
        <v>1533</v>
      </c>
      <c r="I311" s="1" t="str">
        <f>VLOOKUP(Tabla2245[[#This Row],[Nombre]],Junio!B310:I402,8,FALSE)</f>
        <v>mmejia@infom.gob.gt</v>
      </c>
    </row>
    <row r="312" spans="1:9" ht="31.5" customHeight="1" x14ac:dyDescent="0.2">
      <c r="A312" s="3">
        <v>309</v>
      </c>
      <c r="B312" s="22" t="s">
        <v>938</v>
      </c>
      <c r="C312" s="5" t="s">
        <v>702</v>
      </c>
      <c r="D312" s="22" t="s">
        <v>1381</v>
      </c>
      <c r="E312" s="22" t="s">
        <v>700</v>
      </c>
      <c r="F312" s="27">
        <v>43132</v>
      </c>
      <c r="G312" s="5" t="s">
        <v>1270</v>
      </c>
      <c r="H312" s="5" t="s">
        <v>1534</v>
      </c>
      <c r="I312" s="1" t="str">
        <f>VLOOKUP(Tabla2245[[#This Row],[Nombre]],Junio!B311:I403,8,FALSE)</f>
        <v>dilopez@infom.gob.gt</v>
      </c>
    </row>
    <row r="313" spans="1:9" ht="31.5" customHeight="1" x14ac:dyDescent="0.2">
      <c r="A313" s="16">
        <v>310</v>
      </c>
      <c r="B313" s="21" t="s">
        <v>693</v>
      </c>
      <c r="C313" s="18" t="s">
        <v>702</v>
      </c>
      <c r="D313" s="21" t="s">
        <v>1402</v>
      </c>
      <c r="E313" s="21" t="s">
        <v>1279</v>
      </c>
      <c r="F313" s="28">
        <v>42919</v>
      </c>
      <c r="G313" s="18" t="s">
        <v>964</v>
      </c>
      <c r="H313" s="18"/>
      <c r="I313" s="1">
        <f>VLOOKUP(Tabla2245[[#This Row],[Nombre]],Junio!B312:I404,8,FALSE)</f>
        <v>0</v>
      </c>
    </row>
    <row r="314" spans="1:9" ht="31.5" customHeight="1" x14ac:dyDescent="0.2">
      <c r="A314" s="3">
        <v>311</v>
      </c>
      <c r="B314" s="22" t="s">
        <v>687</v>
      </c>
      <c r="C314" s="5" t="s">
        <v>702</v>
      </c>
      <c r="D314" s="22" t="s">
        <v>1403</v>
      </c>
      <c r="E314" s="22" t="s">
        <v>698</v>
      </c>
      <c r="F314" s="27">
        <v>42278</v>
      </c>
      <c r="G314" s="5" t="s">
        <v>964</v>
      </c>
      <c r="H314" s="5"/>
      <c r="I314" s="1">
        <f>VLOOKUP(Tabla2245[[#This Row],[Nombre]],Junio!B313:I405,8,FALSE)</f>
        <v>0</v>
      </c>
    </row>
    <row r="315" spans="1:9" ht="31.5" customHeight="1" x14ac:dyDescent="0.2">
      <c r="A315" s="16">
        <v>312</v>
      </c>
      <c r="B315" s="21" t="s">
        <v>670</v>
      </c>
      <c r="C315" s="18" t="s">
        <v>702</v>
      </c>
      <c r="D315" s="21" t="s">
        <v>1404</v>
      </c>
      <c r="E315" s="21" t="s">
        <v>698</v>
      </c>
      <c r="F315" s="28">
        <v>39295</v>
      </c>
      <c r="G315" s="18" t="s">
        <v>1270</v>
      </c>
      <c r="H315" s="18"/>
      <c r="I315" s="1">
        <f>VLOOKUP(Tabla2245[[#This Row],[Nombre]],Junio!B314:I406,8,FALSE)</f>
        <v>0</v>
      </c>
    </row>
    <row r="316" spans="1:9" ht="31.5" customHeight="1" x14ac:dyDescent="0.2">
      <c r="A316" s="3">
        <v>313</v>
      </c>
      <c r="B316" s="22" t="s">
        <v>684</v>
      </c>
      <c r="C316" s="5" t="s">
        <v>702</v>
      </c>
      <c r="D316" s="22" t="s">
        <v>404</v>
      </c>
      <c r="E316" s="22" t="s">
        <v>274</v>
      </c>
      <c r="F316" s="27">
        <v>41463</v>
      </c>
      <c r="G316" s="5" t="s">
        <v>1270</v>
      </c>
      <c r="H316" s="5" t="s">
        <v>1535</v>
      </c>
      <c r="I316" s="1" t="str">
        <f>VLOOKUP(Tabla2245[[#This Row],[Nombre]],Junio!B315:I407,8,FALSE)</f>
        <v>clopez@infom.gob.gt</v>
      </c>
    </row>
    <row r="317" spans="1:9" ht="31.5" customHeight="1" x14ac:dyDescent="0.2">
      <c r="A317" s="16">
        <v>314</v>
      </c>
      <c r="B317" s="21" t="s">
        <v>835</v>
      </c>
      <c r="C317" s="18" t="s">
        <v>702</v>
      </c>
      <c r="D317" s="21" t="s">
        <v>1405</v>
      </c>
      <c r="E317" s="21" t="s">
        <v>836</v>
      </c>
      <c r="F317" s="28">
        <v>43315</v>
      </c>
      <c r="G317" s="18" t="s">
        <v>1270</v>
      </c>
      <c r="H317" s="18"/>
      <c r="I317" s="1">
        <f>VLOOKUP(Tabla2245[[#This Row],[Nombre]],Junio!B316:I408,8,FALSE)</f>
        <v>0</v>
      </c>
    </row>
    <row r="318" spans="1:9" ht="31.5" customHeight="1" x14ac:dyDescent="0.2">
      <c r="A318" s="3">
        <v>315</v>
      </c>
      <c r="B318" s="22" t="s">
        <v>636</v>
      </c>
      <c r="C318" s="5" t="s">
        <v>702</v>
      </c>
      <c r="D318" s="22" t="s">
        <v>1392</v>
      </c>
      <c r="E318" s="22" t="s">
        <v>131</v>
      </c>
      <c r="F318" s="27">
        <v>40667</v>
      </c>
      <c r="G318" s="5" t="s">
        <v>964</v>
      </c>
      <c r="H318" s="5" t="s">
        <v>1537</v>
      </c>
      <c r="I318" s="1" t="str">
        <f>VLOOKUP(Tabla2245[[#This Row],[Nombre]],Junio!B317:I409,8,FALSE)</f>
        <v>omancio@infom.gob.gt</v>
      </c>
    </row>
    <row r="319" spans="1:9" ht="31.5" customHeight="1" x14ac:dyDescent="0.2">
      <c r="A319" s="16">
        <v>316</v>
      </c>
      <c r="B319" s="21" t="s">
        <v>644</v>
      </c>
      <c r="C319" s="18" t="s">
        <v>702</v>
      </c>
      <c r="D319" s="21" t="s">
        <v>383</v>
      </c>
      <c r="E319" s="21" t="s">
        <v>145</v>
      </c>
      <c r="F319" s="28">
        <v>39904</v>
      </c>
      <c r="G319" s="18" t="s">
        <v>964</v>
      </c>
      <c r="H319" s="18" t="s">
        <v>1538</v>
      </c>
      <c r="I319" s="1" t="str">
        <f>VLOOKUP(Tabla2245[[#This Row],[Nombre]],Junio!B318:I410,8,FALSE)</f>
        <v>jmarroquin@infom.gob.gt</v>
      </c>
    </row>
    <row r="320" spans="1:9" ht="31.5" customHeight="1" x14ac:dyDescent="0.2">
      <c r="A320" s="3">
        <v>317</v>
      </c>
      <c r="B320" s="22" t="s">
        <v>682</v>
      </c>
      <c r="C320" s="5" t="s">
        <v>702</v>
      </c>
      <c r="D320" s="22" t="s">
        <v>404</v>
      </c>
      <c r="E320" s="22" t="s">
        <v>257</v>
      </c>
      <c r="F320" s="27">
        <v>42373</v>
      </c>
      <c r="G320" s="5" t="s">
        <v>1270</v>
      </c>
      <c r="H320" s="5"/>
      <c r="I320" s="1">
        <f>VLOOKUP(Tabla2245[[#This Row],[Nombre]],Junio!B319:I411,8,FALSE)</f>
        <v>0</v>
      </c>
    </row>
    <row r="321" spans="1:9" ht="31.5" customHeight="1" x14ac:dyDescent="0.2">
      <c r="A321" s="16">
        <v>318</v>
      </c>
      <c r="B321" s="21" t="s">
        <v>668</v>
      </c>
      <c r="C321" s="18" t="s">
        <v>702</v>
      </c>
      <c r="D321" s="21" t="s">
        <v>1406</v>
      </c>
      <c r="E321" s="21" t="s">
        <v>698</v>
      </c>
      <c r="F321" s="28">
        <v>43160</v>
      </c>
      <c r="G321" s="18" t="s">
        <v>1270</v>
      </c>
      <c r="H321" s="18"/>
      <c r="I321" s="1">
        <f>VLOOKUP(Tabla2245[[#This Row],[Nombre]],Junio!B320:I412,8,FALSE)</f>
        <v>0</v>
      </c>
    </row>
    <row r="322" spans="1:9" ht="31.5" customHeight="1" x14ac:dyDescent="0.2">
      <c r="A322" s="3">
        <v>319</v>
      </c>
      <c r="B322" s="22" t="s">
        <v>660</v>
      </c>
      <c r="C322" s="5" t="s">
        <v>702</v>
      </c>
      <c r="D322" s="22" t="s">
        <v>1407</v>
      </c>
      <c r="E322" s="22" t="s">
        <v>698</v>
      </c>
      <c r="F322" s="27">
        <v>43136</v>
      </c>
      <c r="G322" s="5" t="s">
        <v>1270</v>
      </c>
      <c r="H322" s="5" t="s">
        <v>1539</v>
      </c>
      <c r="I322" s="1" t="str">
        <f>VLOOKUP(Tabla2245[[#This Row],[Nombre]],Junio!B321:I413,8,FALSE)</f>
        <v>smazariegos@infom.gob.gt</v>
      </c>
    </row>
    <row r="323" spans="1:9" ht="31.5" customHeight="1" x14ac:dyDescent="0.2">
      <c r="A323" s="16">
        <v>320</v>
      </c>
      <c r="B323" s="21" t="s">
        <v>843</v>
      </c>
      <c r="C323" s="18" t="s">
        <v>702</v>
      </c>
      <c r="D323" s="21" t="s">
        <v>1408</v>
      </c>
      <c r="E323" s="21" t="s">
        <v>1279</v>
      </c>
      <c r="F323" s="28">
        <v>43349</v>
      </c>
      <c r="G323" s="18" t="s">
        <v>964</v>
      </c>
      <c r="H323" s="18"/>
      <c r="I323" s="1">
        <f>VLOOKUP(Tabla2245[[#This Row],[Nombre]],Junio!B322:I414,8,FALSE)</f>
        <v>0</v>
      </c>
    </row>
    <row r="324" spans="1:9" ht="31.5" customHeight="1" x14ac:dyDescent="0.2">
      <c r="A324" s="3">
        <v>321</v>
      </c>
      <c r="B324" s="22" t="s">
        <v>820</v>
      </c>
      <c r="C324" s="5" t="s">
        <v>702</v>
      </c>
      <c r="D324" s="22" t="s">
        <v>1409</v>
      </c>
      <c r="E324" s="22" t="s">
        <v>697</v>
      </c>
      <c r="F324" s="27">
        <v>43228</v>
      </c>
      <c r="G324" s="5" t="s">
        <v>1270</v>
      </c>
      <c r="H324" s="5"/>
      <c r="I324" s="1">
        <f>VLOOKUP(Tabla2245[[#This Row],[Nombre]],Junio!B323:I415,8,FALSE)</f>
        <v>0</v>
      </c>
    </row>
    <row r="325" spans="1:9" ht="31.5" customHeight="1" x14ac:dyDescent="0.2">
      <c r="A325" s="16">
        <v>322</v>
      </c>
      <c r="B325" s="21" t="s">
        <v>680</v>
      </c>
      <c r="C325" s="18" t="s">
        <v>702</v>
      </c>
      <c r="D325" s="21" t="s">
        <v>1410</v>
      </c>
      <c r="E325" s="21" t="s">
        <v>836</v>
      </c>
      <c r="F325" s="28">
        <v>43132</v>
      </c>
      <c r="G325" s="18" t="s">
        <v>1270</v>
      </c>
      <c r="H325" s="18"/>
      <c r="I325" s="1">
        <f>VLOOKUP(Tabla2245[[#This Row],[Nombre]],Junio!B324:I416,8,FALSE)</f>
        <v>0</v>
      </c>
    </row>
    <row r="326" spans="1:9" ht="31.5" customHeight="1" x14ac:dyDescent="0.2">
      <c r="A326" s="3">
        <v>323</v>
      </c>
      <c r="B326" s="22" t="s">
        <v>692</v>
      </c>
      <c r="C326" s="5" t="s">
        <v>702</v>
      </c>
      <c r="D326" s="22" t="s">
        <v>1411</v>
      </c>
      <c r="E326" s="22" t="s">
        <v>1279</v>
      </c>
      <c r="F326" s="27">
        <v>42919</v>
      </c>
      <c r="G326" s="5" t="s">
        <v>964</v>
      </c>
      <c r="H326" s="5" t="s">
        <v>1540</v>
      </c>
      <c r="I326" s="1" t="str">
        <f>VLOOKUP(Tabla2245[[#This Row],[Nombre]],Junio!B325:I417,8,FALSE)</f>
        <v>jmontenegro@infom.gob.gt</v>
      </c>
    </row>
    <row r="327" spans="1:9" ht="31.5" customHeight="1" x14ac:dyDescent="0.2">
      <c r="A327" s="16">
        <v>324</v>
      </c>
      <c r="B327" s="21" t="s">
        <v>1275</v>
      </c>
      <c r="C327" s="18" t="s">
        <v>702</v>
      </c>
      <c r="D327" s="21" t="s">
        <v>1412</v>
      </c>
      <c r="E327" s="21" t="s">
        <v>699</v>
      </c>
      <c r="F327" s="28">
        <v>43539</v>
      </c>
      <c r="G327" s="18" t="s">
        <v>1270</v>
      </c>
      <c r="H327" s="18" t="s">
        <v>1541</v>
      </c>
      <c r="I327" s="1" t="str">
        <f>VLOOKUP(Tabla2245[[#This Row],[Nombre]],Junio!B326:I418,8,FALSE)</f>
        <v>lmorales@infom.gob.gt</v>
      </c>
    </row>
    <row r="328" spans="1:9" ht="31.5" customHeight="1" x14ac:dyDescent="0.2">
      <c r="A328" s="3">
        <v>325</v>
      </c>
      <c r="B328" s="22" t="s">
        <v>841</v>
      </c>
      <c r="C328" s="5" t="s">
        <v>702</v>
      </c>
      <c r="D328" s="22" t="s">
        <v>1413</v>
      </c>
      <c r="E328" s="22" t="s">
        <v>698</v>
      </c>
      <c r="F328" s="27">
        <v>43361</v>
      </c>
      <c r="G328" s="5" t="s">
        <v>1270</v>
      </c>
      <c r="H328" s="5" t="s">
        <v>1542</v>
      </c>
      <c r="I328" s="1" t="str">
        <f>VLOOKUP(Tabla2245[[#This Row],[Nombre]],Junio!B327:I419,8,FALSE)</f>
        <v>lemorales@infom.gob.gt</v>
      </c>
    </row>
    <row r="329" spans="1:9" ht="31.5" customHeight="1" x14ac:dyDescent="0.2">
      <c r="A329" s="16">
        <v>326</v>
      </c>
      <c r="B329" s="21" t="s">
        <v>635</v>
      </c>
      <c r="C329" s="18" t="s">
        <v>702</v>
      </c>
      <c r="D329" s="21" t="s">
        <v>404</v>
      </c>
      <c r="E329" s="21" t="s">
        <v>162</v>
      </c>
      <c r="F329" s="28">
        <v>42738</v>
      </c>
      <c r="G329" s="18" t="s">
        <v>964</v>
      </c>
      <c r="H329" s="18" t="s">
        <v>1543</v>
      </c>
      <c r="I329" s="1" t="str">
        <f>VLOOKUP(Tabla2245[[#This Row],[Nombre]],Junio!B328:I420,8,FALSE)</f>
        <v>jmurga@infom.gob.gt</v>
      </c>
    </row>
    <row r="330" spans="1:9" ht="31.5" customHeight="1" x14ac:dyDescent="0.2">
      <c r="A330" s="3">
        <v>327</v>
      </c>
      <c r="B330" s="22" t="s">
        <v>647</v>
      </c>
      <c r="C330" s="5" t="s">
        <v>702</v>
      </c>
      <c r="D330" s="22" t="s">
        <v>1392</v>
      </c>
      <c r="E330" s="22" t="s">
        <v>695</v>
      </c>
      <c r="F330" s="27">
        <v>41409</v>
      </c>
      <c r="G330" s="5" t="s">
        <v>964</v>
      </c>
      <c r="H330" s="5" t="s">
        <v>1544</v>
      </c>
      <c r="I330" s="1" t="str">
        <f>VLOOKUP(Tabla2245[[#This Row],[Nombre]],Junio!B329:I421,8,FALSE)</f>
        <v>pochoa@infom.gob.gt</v>
      </c>
    </row>
    <row r="331" spans="1:9" ht="31.5" customHeight="1" x14ac:dyDescent="0.2">
      <c r="A331" s="16">
        <v>328</v>
      </c>
      <c r="B331" s="21" t="s">
        <v>922</v>
      </c>
      <c r="C331" s="18" t="s">
        <v>702</v>
      </c>
      <c r="D331" s="21" t="s">
        <v>1401</v>
      </c>
      <c r="E331" s="21" t="s">
        <v>216</v>
      </c>
      <c r="F331" s="28">
        <v>43437</v>
      </c>
      <c r="G331" s="18" t="s">
        <v>964</v>
      </c>
      <c r="H331" s="18" t="s">
        <v>1545</v>
      </c>
      <c r="I331" s="1" t="str">
        <f>VLOOKUP(Tabla2245[[#This Row],[Nombre]],Junio!B330:I422,8,FALSE)</f>
        <v>kordonez@infom.gob.gt</v>
      </c>
    </row>
    <row r="332" spans="1:9" ht="31.5" customHeight="1" x14ac:dyDescent="0.2">
      <c r="A332" s="3">
        <v>329</v>
      </c>
      <c r="B332" s="22" t="s">
        <v>655</v>
      </c>
      <c r="C332" s="5" t="s">
        <v>702</v>
      </c>
      <c r="D332" s="22" t="s">
        <v>358</v>
      </c>
      <c r="E332" s="22" t="s">
        <v>696</v>
      </c>
      <c r="F332" s="27">
        <v>39295</v>
      </c>
      <c r="G332" s="5" t="s">
        <v>964</v>
      </c>
      <c r="H332" s="5"/>
      <c r="I332" s="1">
        <f>VLOOKUP(Tabla2245[[#This Row],[Nombre]],Junio!B331:I423,8,FALSE)</f>
        <v>0</v>
      </c>
    </row>
    <row r="333" spans="1:9" ht="31.5" customHeight="1" x14ac:dyDescent="0.2">
      <c r="A333" s="16">
        <v>330</v>
      </c>
      <c r="B333" s="21" t="s">
        <v>640</v>
      </c>
      <c r="C333" s="18" t="s">
        <v>702</v>
      </c>
      <c r="D333" s="21" t="s">
        <v>383</v>
      </c>
      <c r="E333" s="21" t="s">
        <v>135</v>
      </c>
      <c r="F333" s="28">
        <v>43160</v>
      </c>
      <c r="G333" s="18" t="s">
        <v>964</v>
      </c>
      <c r="H333" s="18" t="s">
        <v>1546</v>
      </c>
      <c r="I333" s="1" t="str">
        <f>VLOOKUP(Tabla2245[[#This Row],[Nombre]],Junio!B332:I424,8,FALSE)</f>
        <v>movalle@infom.gob.gt</v>
      </c>
    </row>
    <row r="334" spans="1:9" ht="31.5" customHeight="1" x14ac:dyDescent="0.2">
      <c r="A334" s="3">
        <v>331</v>
      </c>
      <c r="B334" s="22" t="s">
        <v>638</v>
      </c>
      <c r="C334" s="5" t="s">
        <v>702</v>
      </c>
      <c r="D334" s="22" t="s">
        <v>1414</v>
      </c>
      <c r="E334" s="22" t="s">
        <v>216</v>
      </c>
      <c r="F334" s="27">
        <v>42982</v>
      </c>
      <c r="G334" s="5" t="s">
        <v>964</v>
      </c>
      <c r="H334" s="5" t="s">
        <v>1547</v>
      </c>
      <c r="I334" s="1" t="str">
        <f>VLOOKUP(Tabla2245[[#This Row],[Nombre]],Junio!B333:I425,8,FALSE)</f>
        <v>dpacay@infom.gob.gt</v>
      </c>
    </row>
    <row r="335" spans="1:9" ht="31.5" customHeight="1" x14ac:dyDescent="0.2">
      <c r="A335" s="16">
        <v>332</v>
      </c>
      <c r="B335" s="21" t="s">
        <v>661</v>
      </c>
      <c r="C335" s="18" t="s">
        <v>702</v>
      </c>
      <c r="D335" s="21" t="s">
        <v>1415</v>
      </c>
      <c r="E335" s="21" t="s">
        <v>698</v>
      </c>
      <c r="F335" s="28">
        <v>43032</v>
      </c>
      <c r="G335" s="18" t="s">
        <v>1270</v>
      </c>
      <c r="H335" s="18" t="s">
        <v>1548</v>
      </c>
      <c r="I335" s="1" t="str">
        <f>VLOOKUP(Tabla2245[[#This Row],[Nombre]],Junio!B334:I426,8,FALSE)</f>
        <v>vperalta@infom.gob.gt</v>
      </c>
    </row>
    <row r="336" spans="1:9" ht="31.5" customHeight="1" x14ac:dyDescent="0.2">
      <c r="A336" s="3">
        <v>333</v>
      </c>
      <c r="B336" s="22" t="s">
        <v>641</v>
      </c>
      <c r="C336" s="5" t="s">
        <v>702</v>
      </c>
      <c r="D336" s="22" t="s">
        <v>383</v>
      </c>
      <c r="E336" s="22" t="s">
        <v>135</v>
      </c>
      <c r="F336" s="27">
        <v>41306</v>
      </c>
      <c r="G336" s="5" t="s">
        <v>964</v>
      </c>
      <c r="H336" s="5" t="s">
        <v>1549</v>
      </c>
      <c r="I336" s="1" t="str">
        <f>VLOOKUP(Tabla2245[[#This Row],[Nombre]],Junio!B335:I427,8,FALSE)</f>
        <v>jperez@infom.gob.gt</v>
      </c>
    </row>
    <row r="337" spans="1:9" ht="31.5" customHeight="1" x14ac:dyDescent="0.2">
      <c r="A337" s="16">
        <v>334</v>
      </c>
      <c r="B337" s="21" t="s">
        <v>664</v>
      </c>
      <c r="C337" s="18" t="s">
        <v>702</v>
      </c>
      <c r="D337" s="21" t="s">
        <v>1416</v>
      </c>
      <c r="E337" s="21" t="s">
        <v>698</v>
      </c>
      <c r="F337" s="28">
        <v>43115</v>
      </c>
      <c r="G337" s="18" t="s">
        <v>1270</v>
      </c>
      <c r="H337" s="18" t="s">
        <v>1550</v>
      </c>
      <c r="I337" s="1" t="str">
        <f>VLOOKUP(Tabla2245[[#This Row],[Nombre]],Junio!B336:I428,8,FALSE)</f>
        <v>jportillo@infom.gob.gt</v>
      </c>
    </row>
    <row r="338" spans="1:9" ht="31.5" customHeight="1" x14ac:dyDescent="0.2">
      <c r="A338" s="3">
        <v>335</v>
      </c>
      <c r="B338" s="22" t="s">
        <v>689</v>
      </c>
      <c r="C338" s="5" t="s">
        <v>702</v>
      </c>
      <c r="D338" s="22" t="s">
        <v>1417</v>
      </c>
      <c r="E338" s="22" t="s">
        <v>1279</v>
      </c>
      <c r="F338" s="27">
        <v>42646</v>
      </c>
      <c r="G338" s="5" t="s">
        <v>964</v>
      </c>
      <c r="H338" s="5" t="s">
        <v>1551</v>
      </c>
      <c r="I338" s="1" t="str">
        <f>VLOOKUP(Tabla2245[[#This Row],[Nombre]],Junio!B337:I429,8,FALSE)</f>
        <v>oramirez@infom.gob.gt</v>
      </c>
    </row>
    <row r="339" spans="1:9" ht="31.5" customHeight="1" x14ac:dyDescent="0.2">
      <c r="A339" s="16">
        <v>336</v>
      </c>
      <c r="B339" s="21" t="s">
        <v>653</v>
      </c>
      <c r="C339" s="18" t="s">
        <v>702</v>
      </c>
      <c r="D339" s="21" t="s">
        <v>333</v>
      </c>
      <c r="E339" s="21" t="s">
        <v>12</v>
      </c>
      <c r="F339" s="28">
        <v>42857</v>
      </c>
      <c r="G339" s="18" t="s">
        <v>964</v>
      </c>
      <c r="H339" s="18" t="s">
        <v>1552</v>
      </c>
      <c r="I339" s="1" t="str">
        <f>VLOOKUP(Tabla2245[[#This Row],[Nombre]],Junio!B338:I430,8,FALSE)</f>
        <v>mramirez@infom.gob.gt</v>
      </c>
    </row>
    <row r="340" spans="1:9" ht="31.5" customHeight="1" x14ac:dyDescent="0.2">
      <c r="A340" s="3">
        <v>337</v>
      </c>
      <c r="B340" s="22" t="s">
        <v>630</v>
      </c>
      <c r="C340" s="5" t="s">
        <v>702</v>
      </c>
      <c r="D340" s="22" t="s">
        <v>400</v>
      </c>
      <c r="E340" s="22" t="s">
        <v>162</v>
      </c>
      <c r="F340" s="27">
        <v>42534</v>
      </c>
      <c r="G340" s="5" t="s">
        <v>964</v>
      </c>
      <c r="H340" s="5"/>
      <c r="I340" s="1">
        <f>VLOOKUP(Tabla2245[[#This Row],[Nombre]],Junio!B339:I431,8,FALSE)</f>
        <v>0</v>
      </c>
    </row>
    <row r="341" spans="1:9" ht="31.5" customHeight="1" x14ac:dyDescent="0.2">
      <c r="A341" s="16">
        <v>338</v>
      </c>
      <c r="B341" s="21" t="s">
        <v>1276</v>
      </c>
      <c r="C341" s="18" t="s">
        <v>702</v>
      </c>
      <c r="D341" s="21" t="s">
        <v>383</v>
      </c>
      <c r="E341" s="21" t="s">
        <v>162</v>
      </c>
      <c r="F341" s="28">
        <v>43525</v>
      </c>
      <c r="G341" s="18" t="s">
        <v>964</v>
      </c>
      <c r="H341" s="18" t="s">
        <v>1553</v>
      </c>
      <c r="I341" s="1" t="str">
        <f>VLOOKUP(Tabla2245[[#This Row],[Nombre]],Junio!B340:I432,8,FALSE)</f>
        <v>arecinos@infom.gob.gt</v>
      </c>
    </row>
    <row r="342" spans="1:9" ht="31.5" customHeight="1" x14ac:dyDescent="0.2">
      <c r="A342" s="3">
        <v>339</v>
      </c>
      <c r="B342" s="22" t="s">
        <v>659</v>
      </c>
      <c r="C342" s="5" t="s">
        <v>702</v>
      </c>
      <c r="D342" s="22" t="s">
        <v>1418</v>
      </c>
      <c r="E342" s="22" t="s">
        <v>698</v>
      </c>
      <c r="F342" s="27">
        <v>42802</v>
      </c>
      <c r="G342" s="5" t="s">
        <v>1270</v>
      </c>
      <c r="H342" s="5" t="s">
        <v>1554</v>
      </c>
      <c r="I342" s="1" t="str">
        <f>VLOOKUP(Tabla2245[[#This Row],[Nombre]],Junio!B341:I433,8,FALSE)</f>
        <v>wreyes@infom.gob.gt</v>
      </c>
    </row>
    <row r="343" spans="1:9" ht="31.5" customHeight="1" x14ac:dyDescent="0.2">
      <c r="A343" s="16">
        <v>340</v>
      </c>
      <c r="B343" s="21" t="s">
        <v>679</v>
      </c>
      <c r="C343" s="18" t="s">
        <v>702</v>
      </c>
      <c r="D343" s="21" t="s">
        <v>1419</v>
      </c>
      <c r="E343" s="21" t="s">
        <v>836</v>
      </c>
      <c r="F343" s="28">
        <v>42948</v>
      </c>
      <c r="G343" s="18" t="s">
        <v>1270</v>
      </c>
      <c r="H343" s="18" t="s">
        <v>1555</v>
      </c>
      <c r="I343" s="1" t="str">
        <f>VLOOKUP(Tabla2245[[#This Row],[Nombre]],Junio!B342:I434,8,FALSE)</f>
        <v>grivera@infom.gob.gt</v>
      </c>
    </row>
    <row r="344" spans="1:9" ht="31.5" customHeight="1" x14ac:dyDescent="0.2">
      <c r="A344" s="3">
        <v>341</v>
      </c>
      <c r="B344" s="22" t="s">
        <v>662</v>
      </c>
      <c r="C344" s="5" t="s">
        <v>702</v>
      </c>
      <c r="D344" s="22" t="s">
        <v>1420</v>
      </c>
      <c r="E344" s="22" t="s">
        <v>698</v>
      </c>
      <c r="F344" s="27">
        <v>42828</v>
      </c>
      <c r="G344" s="5" t="s">
        <v>1270</v>
      </c>
      <c r="H344" s="5" t="s">
        <v>1556</v>
      </c>
      <c r="I344" s="1" t="str">
        <f>VLOOKUP(Tabla2245[[#This Row],[Nombre]],Junio!B343:I435,8,FALSE)</f>
        <v>irivera@infom.gob.gt</v>
      </c>
    </row>
    <row r="345" spans="1:9" ht="31.5" customHeight="1" x14ac:dyDescent="0.2">
      <c r="A345" s="16">
        <v>342</v>
      </c>
      <c r="B345" s="21" t="s">
        <v>643</v>
      </c>
      <c r="C345" s="18" t="s">
        <v>702</v>
      </c>
      <c r="D345" s="21" t="s">
        <v>383</v>
      </c>
      <c r="E345" s="21" t="s">
        <v>145</v>
      </c>
      <c r="F345" s="28">
        <v>41534</v>
      </c>
      <c r="G345" s="18" t="s">
        <v>964</v>
      </c>
      <c r="H345" s="18" t="s">
        <v>1557</v>
      </c>
      <c r="I345" s="1" t="str">
        <f>VLOOKUP(Tabla2245[[#This Row],[Nombre]],Junio!B344:I436,8,FALSE)</f>
        <v>arodriguez@infom.gob.gt</v>
      </c>
    </row>
    <row r="346" spans="1:9" ht="31.5" customHeight="1" x14ac:dyDescent="0.2">
      <c r="A346" s="3">
        <v>343</v>
      </c>
      <c r="B346" s="22" t="s">
        <v>674</v>
      </c>
      <c r="C346" s="5" t="s">
        <v>702</v>
      </c>
      <c r="D346" s="22" t="s">
        <v>1421</v>
      </c>
      <c r="E346" s="22" t="s">
        <v>700</v>
      </c>
      <c r="F346" s="27">
        <v>42738</v>
      </c>
      <c r="G346" s="5" t="s">
        <v>1270</v>
      </c>
      <c r="H346" s="5"/>
      <c r="I346" s="1">
        <f>VLOOKUP(Tabla2245[[#This Row],[Nombre]],Junio!B345:I437,8,FALSE)</f>
        <v>0</v>
      </c>
    </row>
    <row r="347" spans="1:9" ht="31.5" customHeight="1" x14ac:dyDescent="0.2">
      <c r="A347" s="16">
        <v>344</v>
      </c>
      <c r="B347" s="21" t="s">
        <v>676</v>
      </c>
      <c r="C347" s="18" t="s">
        <v>702</v>
      </c>
      <c r="D347" s="21" t="s">
        <v>1422</v>
      </c>
      <c r="E347" s="21" t="s">
        <v>700</v>
      </c>
      <c r="F347" s="28">
        <v>43132</v>
      </c>
      <c r="G347" s="18" t="s">
        <v>1270</v>
      </c>
      <c r="H347" s="18"/>
      <c r="I347" s="1">
        <f>VLOOKUP(Tabla2245[[#This Row],[Nombre]],Junio!B346:I438,8,FALSE)</f>
        <v>0</v>
      </c>
    </row>
    <row r="348" spans="1:9" ht="31.5" customHeight="1" x14ac:dyDescent="0.2">
      <c r="A348" s="3">
        <v>345</v>
      </c>
      <c r="B348" s="22" t="s">
        <v>654</v>
      </c>
      <c r="C348" s="5" t="s">
        <v>702</v>
      </c>
      <c r="D348" s="22" t="s">
        <v>1423</v>
      </c>
      <c r="E348" s="22" t="s">
        <v>696</v>
      </c>
      <c r="F348" s="27">
        <v>40802</v>
      </c>
      <c r="G348" s="5" t="s">
        <v>964</v>
      </c>
      <c r="H348" s="5"/>
      <c r="I348" s="1">
        <f>VLOOKUP(Tabla2245[[#This Row],[Nombre]],Junio!B347:I439,8,FALSE)</f>
        <v>0</v>
      </c>
    </row>
    <row r="349" spans="1:9" ht="31.5" customHeight="1" x14ac:dyDescent="0.2">
      <c r="A349" s="16">
        <v>346</v>
      </c>
      <c r="B349" s="21" t="s">
        <v>842</v>
      </c>
      <c r="C349" s="18" t="s">
        <v>702</v>
      </c>
      <c r="D349" s="21" t="s">
        <v>1383</v>
      </c>
      <c r="E349" s="21" t="s">
        <v>699</v>
      </c>
      <c r="F349" s="28">
        <v>43132</v>
      </c>
      <c r="G349" s="18" t="s">
        <v>1270</v>
      </c>
      <c r="H349" s="18" t="s">
        <v>1558</v>
      </c>
      <c r="I349" s="1" t="str">
        <f>VLOOKUP(Tabla2245[[#This Row],[Nombre]],Junio!B348:I440,8,FALSE)</f>
        <v>msincal@infom.gob.gt</v>
      </c>
    </row>
    <row r="350" spans="1:9" ht="31.5" customHeight="1" x14ac:dyDescent="0.2">
      <c r="A350" s="3">
        <v>347</v>
      </c>
      <c r="B350" s="22" t="s">
        <v>632</v>
      </c>
      <c r="C350" s="5" t="s">
        <v>702</v>
      </c>
      <c r="D350" s="22" t="s">
        <v>400</v>
      </c>
      <c r="E350" s="22" t="s">
        <v>162</v>
      </c>
      <c r="F350" s="27">
        <v>41276</v>
      </c>
      <c r="G350" s="5" t="s">
        <v>964</v>
      </c>
      <c r="H350" s="5" t="s">
        <v>1559</v>
      </c>
      <c r="I350" s="1" t="str">
        <f>VLOOKUP(Tabla2245[[#This Row],[Nombre]],Junio!B349:I441,8,FALSE)</f>
        <v>msoberanis@infom.gob.gt</v>
      </c>
    </row>
    <row r="351" spans="1:9" ht="31.5" customHeight="1" x14ac:dyDescent="0.2">
      <c r="A351" s="16">
        <v>348</v>
      </c>
      <c r="B351" s="21" t="s">
        <v>923</v>
      </c>
      <c r="C351" s="18" t="s">
        <v>702</v>
      </c>
      <c r="D351" s="21" t="s">
        <v>1424</v>
      </c>
      <c r="E351" s="21" t="s">
        <v>1279</v>
      </c>
      <c r="F351" s="28">
        <v>43437</v>
      </c>
      <c r="G351" s="18" t="s">
        <v>964</v>
      </c>
      <c r="H351" s="18" t="s">
        <v>546</v>
      </c>
      <c r="I351" s="1" t="str">
        <f>VLOOKUP(Tabla2245[[#This Row],[Nombre]],Junio!B350:I442,8,FALSE)</f>
        <v>jsosa@infom.gob.gt</v>
      </c>
    </row>
    <row r="352" spans="1:9" ht="31.5" customHeight="1" x14ac:dyDescent="0.2">
      <c r="A352" s="3">
        <v>349</v>
      </c>
      <c r="B352" s="22" t="s">
        <v>642</v>
      </c>
      <c r="C352" s="5" t="s">
        <v>702</v>
      </c>
      <c r="D352" s="22" t="s">
        <v>1425</v>
      </c>
      <c r="E352" s="22" t="s">
        <v>135</v>
      </c>
      <c r="F352" s="27">
        <v>41396</v>
      </c>
      <c r="G352" s="5" t="s">
        <v>964</v>
      </c>
      <c r="H352" s="5" t="s">
        <v>1560</v>
      </c>
      <c r="I352" s="1" t="str">
        <f>VLOOKUP(Tabla2245[[#This Row],[Nombre]],Junio!B351:I443,8,FALSE)</f>
        <v>msoto@infom.gob.gt</v>
      </c>
    </row>
    <row r="353" spans="1:9" ht="31.5" customHeight="1" x14ac:dyDescent="0.2">
      <c r="A353" s="16">
        <v>350</v>
      </c>
      <c r="B353" s="21" t="s">
        <v>675</v>
      </c>
      <c r="C353" s="18" t="s">
        <v>702</v>
      </c>
      <c r="D353" s="21" t="s">
        <v>1381</v>
      </c>
      <c r="E353" s="21" t="s">
        <v>700</v>
      </c>
      <c r="F353" s="28">
        <v>43132</v>
      </c>
      <c r="G353" s="18" t="s">
        <v>1270</v>
      </c>
      <c r="H353" s="18" t="s">
        <v>1561</v>
      </c>
      <c r="I353" s="1" t="str">
        <f>VLOOKUP(Tabla2245[[#This Row],[Nombre]],Junio!B352:I444,8,FALSE)</f>
        <v>atoledo@infom.gob.gt</v>
      </c>
    </row>
    <row r="354" spans="1:9" ht="31.5" customHeight="1" x14ac:dyDescent="0.2">
      <c r="A354" s="3">
        <v>351</v>
      </c>
      <c r="B354" s="22" t="s">
        <v>634</v>
      </c>
      <c r="C354" s="5" t="s">
        <v>702</v>
      </c>
      <c r="D354" s="22" t="s">
        <v>404</v>
      </c>
      <c r="E354" s="22" t="s">
        <v>162</v>
      </c>
      <c r="F354" s="27">
        <v>43102</v>
      </c>
      <c r="G354" s="5" t="s">
        <v>964</v>
      </c>
      <c r="H354" s="5" t="s">
        <v>1562</v>
      </c>
      <c r="I354" s="1" t="str">
        <f>VLOOKUP(Tabla2245[[#This Row],[Nombre]],Junio!B353:I445,8,FALSE)</f>
        <v>mtzoc@infom.gob.gt</v>
      </c>
    </row>
    <row r="355" spans="1:9" ht="31.5" customHeight="1" x14ac:dyDescent="0.2">
      <c r="A355" s="16">
        <v>352</v>
      </c>
      <c r="B355" s="21" t="s">
        <v>639</v>
      </c>
      <c r="C355" s="18" t="s">
        <v>702</v>
      </c>
      <c r="D355" s="21" t="s">
        <v>383</v>
      </c>
      <c r="E355" s="21" t="s">
        <v>135</v>
      </c>
      <c r="F355" s="28">
        <v>41183</v>
      </c>
      <c r="G355" s="18" t="s">
        <v>964</v>
      </c>
      <c r="H355" s="18" t="s">
        <v>1563</v>
      </c>
      <c r="I355" s="1" t="str">
        <f>VLOOKUP(Tabla2245[[#This Row],[Nombre]],Junio!B354:I446,8,FALSE)</f>
        <v>aupun@infom.gob.gt</v>
      </c>
    </row>
    <row r="356" spans="1:9" ht="31.5" customHeight="1" x14ac:dyDescent="0.2">
      <c r="A356" s="3">
        <v>353</v>
      </c>
      <c r="B356" s="22" t="s">
        <v>673</v>
      </c>
      <c r="C356" s="5" t="s">
        <v>702</v>
      </c>
      <c r="D356" s="22" t="s">
        <v>1412</v>
      </c>
      <c r="E356" s="22" t="s">
        <v>700</v>
      </c>
      <c r="F356" s="27">
        <v>42604</v>
      </c>
      <c r="G356" s="5" t="s">
        <v>1270</v>
      </c>
      <c r="H356" s="5" t="s">
        <v>1564</v>
      </c>
      <c r="I356" s="1" t="str">
        <f>VLOOKUP(Tabla2245[[#This Row],[Nombre]],Junio!B355:I447,8,FALSE)</f>
        <v>cbolanos@infom.gob.gt</v>
      </c>
    </row>
    <row r="357" spans="1:9" ht="31.5" customHeight="1" x14ac:dyDescent="0.2">
      <c r="A357" s="16">
        <v>354</v>
      </c>
      <c r="B357" s="21" t="s">
        <v>821</v>
      </c>
      <c r="C357" s="18" t="s">
        <v>702</v>
      </c>
      <c r="D357" s="21" t="s">
        <v>404</v>
      </c>
      <c r="E357" s="21" t="s">
        <v>698</v>
      </c>
      <c r="F357" s="28">
        <v>43252</v>
      </c>
      <c r="G357" s="18" t="s">
        <v>1270</v>
      </c>
      <c r="H357" s="18" t="s">
        <v>1565</v>
      </c>
      <c r="I357" s="1" t="str">
        <f>VLOOKUP(Tabla2245[[#This Row],[Nombre]],Junio!B356:I448,8,FALSE)</f>
        <v>kvelasquez@infom.gob.gt</v>
      </c>
    </row>
    <row r="358" spans="1:9" ht="31.5" customHeight="1" x14ac:dyDescent="0.2">
      <c r="A358" s="3">
        <v>355</v>
      </c>
      <c r="B358" s="22" t="s">
        <v>1277</v>
      </c>
      <c r="C358" s="5" t="s">
        <v>702</v>
      </c>
      <c r="D358" s="22" t="s">
        <v>1426</v>
      </c>
      <c r="E358" s="22" t="s">
        <v>697</v>
      </c>
      <c r="F358" s="27">
        <v>43252</v>
      </c>
      <c r="G358" s="5" t="s">
        <v>1270</v>
      </c>
      <c r="H358" s="5"/>
      <c r="I358" s="1" t="e">
        <f>VLOOKUP(Tabla2245[[#This Row],[Nombre]],Junio!B357:I449,8,FALSE)</f>
        <v>#N/A</v>
      </c>
    </row>
    <row r="359" spans="1:9" ht="31.5" customHeight="1" x14ac:dyDescent="0.2">
      <c r="A359" s="16">
        <v>356</v>
      </c>
      <c r="B359" s="21" t="s">
        <v>819</v>
      </c>
      <c r="C359" s="18" t="s">
        <v>702</v>
      </c>
      <c r="D359" s="21" t="s">
        <v>333</v>
      </c>
      <c r="E359" s="21" t="s">
        <v>12</v>
      </c>
      <c r="F359" s="28">
        <v>43269</v>
      </c>
      <c r="G359" s="18" t="s">
        <v>964</v>
      </c>
      <c r="H359" s="18" t="s">
        <v>1566</v>
      </c>
      <c r="I359" s="1" t="str">
        <f>VLOOKUP(Tabla2245[[#This Row],[Nombre]],Junio!B358:I450,8,FALSE)</f>
        <v>ezamora@infom.gob.gt</v>
      </c>
    </row>
    <row r="360" spans="1:9" ht="31.5" customHeight="1" x14ac:dyDescent="0.2">
      <c r="A360" s="3">
        <v>357</v>
      </c>
      <c r="B360" s="22" t="s">
        <v>703</v>
      </c>
      <c r="C360" s="5" t="s">
        <v>730</v>
      </c>
      <c r="D360" s="22" t="s">
        <v>953</v>
      </c>
      <c r="E360" s="22" t="s">
        <v>3</v>
      </c>
      <c r="F360" s="27">
        <v>43482</v>
      </c>
      <c r="G360" s="5" t="s">
        <v>964</v>
      </c>
      <c r="H360" s="5"/>
      <c r="I360" s="1" t="e">
        <f>VLOOKUP(Tabla2245[[#This Row],[Nombre]],Junio!B359:I451,8,FALSE)</f>
        <v>#N/A</v>
      </c>
    </row>
    <row r="361" spans="1:9" ht="31.5" customHeight="1" x14ac:dyDescent="0.2">
      <c r="A361" s="16">
        <v>358</v>
      </c>
      <c r="B361" s="21" t="s">
        <v>927</v>
      </c>
      <c r="C361" s="18" t="s">
        <v>730</v>
      </c>
      <c r="D361" s="21" t="s">
        <v>731</v>
      </c>
      <c r="E361" s="21" t="s">
        <v>216</v>
      </c>
      <c r="F361" s="28">
        <v>43482</v>
      </c>
      <c r="G361" s="18" t="s">
        <v>964</v>
      </c>
      <c r="H361" s="18"/>
      <c r="I361" s="1" t="e">
        <f>VLOOKUP(Tabla2245[[#This Row],[Nombre]],Junio!B360:I452,8,FALSE)</f>
        <v>#N/A</v>
      </c>
    </row>
    <row r="362" spans="1:9" ht="31.5" customHeight="1" x14ac:dyDescent="0.2">
      <c r="A362" s="3">
        <v>359</v>
      </c>
      <c r="B362" s="22" t="s">
        <v>760</v>
      </c>
      <c r="C362" s="5" t="s">
        <v>730</v>
      </c>
      <c r="D362" s="22" t="s">
        <v>731</v>
      </c>
      <c r="E362" s="22" t="s">
        <v>10</v>
      </c>
      <c r="F362" s="27">
        <v>43482</v>
      </c>
      <c r="G362" s="5" t="s">
        <v>964</v>
      </c>
      <c r="H362" s="5"/>
      <c r="I362" s="1">
        <f>VLOOKUP(Tabla2245[[#This Row],[Nombre]],Junio!B361:I453,8,FALSE)</f>
        <v>0</v>
      </c>
    </row>
    <row r="363" spans="1:9" ht="31.5" customHeight="1" x14ac:dyDescent="0.2">
      <c r="A363" s="16">
        <v>360</v>
      </c>
      <c r="B363" s="21" t="s">
        <v>710</v>
      </c>
      <c r="C363" s="18" t="s">
        <v>730</v>
      </c>
      <c r="D363" s="21" t="s">
        <v>732</v>
      </c>
      <c r="E363" s="21" t="s">
        <v>0</v>
      </c>
      <c r="F363" s="28">
        <v>43482</v>
      </c>
      <c r="G363" s="18" t="s">
        <v>964</v>
      </c>
      <c r="H363" s="18"/>
      <c r="I363" s="1">
        <f>VLOOKUP(Tabla2245[[#This Row],[Nombre]],Junio!B362:I454,8,FALSE)</f>
        <v>0</v>
      </c>
    </row>
    <row r="364" spans="1:9" ht="31.5" customHeight="1" x14ac:dyDescent="0.2">
      <c r="A364" s="3">
        <v>361</v>
      </c>
      <c r="B364" s="22" t="s">
        <v>707</v>
      </c>
      <c r="C364" s="5" t="s">
        <v>730</v>
      </c>
      <c r="D364" s="22" t="s">
        <v>741</v>
      </c>
      <c r="E364" s="22" t="s">
        <v>771</v>
      </c>
      <c r="F364" s="27">
        <v>43483</v>
      </c>
      <c r="G364" s="5" t="s">
        <v>964</v>
      </c>
      <c r="H364" s="5"/>
      <c r="I364" s="1">
        <f>VLOOKUP(Tabla2245[[#This Row],[Nombre]],Junio!B363:I455,8,FALSE)</f>
        <v>0</v>
      </c>
    </row>
    <row r="365" spans="1:9" ht="31.5" customHeight="1" x14ac:dyDescent="0.2">
      <c r="A365" s="16">
        <v>362</v>
      </c>
      <c r="B365" s="21" t="s">
        <v>706</v>
      </c>
      <c r="C365" s="18" t="s">
        <v>730</v>
      </c>
      <c r="D365" s="21" t="s">
        <v>733</v>
      </c>
      <c r="E365" s="21" t="s">
        <v>771</v>
      </c>
      <c r="F365" s="28">
        <v>43483</v>
      </c>
      <c r="G365" s="18" t="s">
        <v>964</v>
      </c>
      <c r="H365" s="18"/>
      <c r="I365" s="1">
        <f>VLOOKUP(Tabla2245[[#This Row],[Nombre]],Junio!B364:I456,8,FALSE)</f>
        <v>0</v>
      </c>
    </row>
    <row r="366" spans="1:9" ht="31.5" customHeight="1" x14ac:dyDescent="0.2">
      <c r="A366" s="3">
        <v>363</v>
      </c>
      <c r="B366" s="22" t="s">
        <v>712</v>
      </c>
      <c r="C366" s="5" t="s">
        <v>730</v>
      </c>
      <c r="D366" s="22" t="s">
        <v>731</v>
      </c>
      <c r="E366" s="22" t="s">
        <v>112</v>
      </c>
      <c r="F366" s="27">
        <v>43483</v>
      </c>
      <c r="G366" s="5" t="s">
        <v>964</v>
      </c>
      <c r="H366" s="5"/>
      <c r="I366" s="1">
        <f>VLOOKUP(Tabla2245[[#This Row],[Nombre]],Junio!B365:I457,8,FALSE)</f>
        <v>0</v>
      </c>
    </row>
    <row r="367" spans="1:9" ht="31.5" customHeight="1" x14ac:dyDescent="0.2">
      <c r="A367" s="16">
        <v>364</v>
      </c>
      <c r="B367" s="21" t="s">
        <v>714</v>
      </c>
      <c r="C367" s="18" t="s">
        <v>730</v>
      </c>
      <c r="D367" s="21" t="s">
        <v>731</v>
      </c>
      <c r="E367" s="21" t="s">
        <v>48</v>
      </c>
      <c r="F367" s="28">
        <v>43483</v>
      </c>
      <c r="G367" s="18" t="s">
        <v>964</v>
      </c>
      <c r="H367" s="18"/>
      <c r="I367" s="1">
        <f>VLOOKUP(Tabla2245[[#This Row],[Nombre]],Junio!B366:I458,8,FALSE)</f>
        <v>0</v>
      </c>
    </row>
    <row r="368" spans="1:9" ht="31.5" customHeight="1" x14ac:dyDescent="0.2">
      <c r="A368" s="3">
        <v>365</v>
      </c>
      <c r="B368" s="22" t="s">
        <v>708</v>
      </c>
      <c r="C368" s="5" t="s">
        <v>730</v>
      </c>
      <c r="D368" s="22" t="s">
        <v>734</v>
      </c>
      <c r="E368" s="22" t="s">
        <v>3</v>
      </c>
      <c r="F368" s="27">
        <v>43483</v>
      </c>
      <c r="G368" s="5" t="s">
        <v>964</v>
      </c>
      <c r="H368" s="5"/>
      <c r="I368" s="1">
        <f>VLOOKUP(Tabla2245[[#This Row],[Nombre]],Junio!B367:I459,8,FALSE)</f>
        <v>0</v>
      </c>
    </row>
    <row r="369" spans="1:9" ht="31.5" customHeight="1" x14ac:dyDescent="0.2">
      <c r="A369" s="16">
        <v>366</v>
      </c>
      <c r="B369" s="21" t="s">
        <v>709</v>
      </c>
      <c r="C369" s="18" t="s">
        <v>730</v>
      </c>
      <c r="D369" s="21" t="s">
        <v>731</v>
      </c>
      <c r="E369" s="21" t="s">
        <v>160</v>
      </c>
      <c r="F369" s="28">
        <v>43483</v>
      </c>
      <c r="G369" s="18" t="s">
        <v>964</v>
      </c>
      <c r="H369" s="18"/>
      <c r="I369" s="1">
        <f>VLOOKUP(Tabla2245[[#This Row],[Nombre]],Junio!B368:I460,8,FALSE)</f>
        <v>0</v>
      </c>
    </row>
    <row r="370" spans="1:9" ht="31.5" customHeight="1" x14ac:dyDescent="0.2">
      <c r="A370" s="3">
        <v>367</v>
      </c>
      <c r="B370" s="22" t="s">
        <v>704</v>
      </c>
      <c r="C370" s="5" t="s">
        <v>730</v>
      </c>
      <c r="D370" s="22" t="s">
        <v>952</v>
      </c>
      <c r="E370" s="22" t="s">
        <v>160</v>
      </c>
      <c r="F370" s="27">
        <v>43483</v>
      </c>
      <c r="G370" s="5" t="s">
        <v>964</v>
      </c>
      <c r="H370" s="5"/>
      <c r="I370" s="1" t="e">
        <f>VLOOKUP(Tabla2245[[#This Row],[Nombre]],Junio!B369:I461,8,FALSE)</f>
        <v>#N/A</v>
      </c>
    </row>
    <row r="371" spans="1:9" ht="31.5" customHeight="1" x14ac:dyDescent="0.2">
      <c r="A371" s="16">
        <v>368</v>
      </c>
      <c r="B371" s="21" t="s">
        <v>1300</v>
      </c>
      <c r="C371" s="18" t="s">
        <v>730</v>
      </c>
      <c r="D371" s="21" t="s">
        <v>732</v>
      </c>
      <c r="E371" s="21" t="s">
        <v>160</v>
      </c>
      <c r="F371" s="28">
        <v>43483</v>
      </c>
      <c r="G371" s="18" t="s">
        <v>964</v>
      </c>
      <c r="H371" s="18"/>
      <c r="I371" s="1" t="e">
        <f>VLOOKUP(Tabla2245[[#This Row],[Nombre]],Junio!B370:I462,8,FALSE)</f>
        <v>#N/A</v>
      </c>
    </row>
    <row r="372" spans="1:9" ht="31.5" customHeight="1" x14ac:dyDescent="0.2">
      <c r="A372" s="3">
        <v>369</v>
      </c>
      <c r="B372" s="22" t="s">
        <v>754</v>
      </c>
      <c r="C372" s="5" t="s">
        <v>730</v>
      </c>
      <c r="D372" s="22" t="s">
        <v>734</v>
      </c>
      <c r="E372" s="22" t="s">
        <v>145</v>
      </c>
      <c r="F372" s="27">
        <v>43483</v>
      </c>
      <c r="G372" s="5" t="s">
        <v>964</v>
      </c>
      <c r="H372" s="5"/>
      <c r="I372" s="1">
        <f>VLOOKUP(Tabla2245[[#This Row],[Nombre]],Junio!B371:I463,8,FALSE)</f>
        <v>0</v>
      </c>
    </row>
    <row r="373" spans="1:9" ht="31.5" customHeight="1" x14ac:dyDescent="0.2">
      <c r="A373" s="16">
        <v>370</v>
      </c>
      <c r="B373" s="21" t="s">
        <v>713</v>
      </c>
      <c r="C373" s="18" t="s">
        <v>730</v>
      </c>
      <c r="D373" s="21" t="s">
        <v>957</v>
      </c>
      <c r="E373" s="21" t="s">
        <v>145</v>
      </c>
      <c r="F373" s="28">
        <v>43483</v>
      </c>
      <c r="G373" s="18" t="s">
        <v>964</v>
      </c>
      <c r="H373" s="18"/>
      <c r="I373" s="1">
        <f>VLOOKUP(Tabla2245[[#This Row],[Nombre]],Junio!B372:I464,8,FALSE)</f>
        <v>0</v>
      </c>
    </row>
    <row r="374" spans="1:9" ht="31.5" customHeight="1" x14ac:dyDescent="0.2">
      <c r="A374" s="3">
        <v>371</v>
      </c>
      <c r="B374" s="22" t="s">
        <v>837</v>
      </c>
      <c r="C374" s="5" t="s">
        <v>730</v>
      </c>
      <c r="D374" s="22" t="s">
        <v>953</v>
      </c>
      <c r="E374" s="22" t="s">
        <v>3</v>
      </c>
      <c r="F374" s="27">
        <v>43482</v>
      </c>
      <c r="G374" s="5" t="s">
        <v>964</v>
      </c>
      <c r="H374" s="5"/>
      <c r="I374" s="1">
        <f>VLOOKUP(Tabla2245[[#This Row],[Nombre]],Junio!B373:I465,8,FALSE)</f>
        <v>0</v>
      </c>
    </row>
    <row r="375" spans="1:9" ht="31.5" customHeight="1" x14ac:dyDescent="0.2">
      <c r="A375" s="16">
        <v>372</v>
      </c>
      <c r="B375" s="21" t="s">
        <v>847</v>
      </c>
      <c r="C375" s="18" t="s">
        <v>730</v>
      </c>
      <c r="D375" s="21" t="s">
        <v>932</v>
      </c>
      <c r="E375" s="21" t="s">
        <v>3</v>
      </c>
      <c r="F375" s="28">
        <v>43482</v>
      </c>
      <c r="G375" s="18" t="s">
        <v>964</v>
      </c>
      <c r="H375" s="18"/>
      <c r="I375" s="1">
        <f>VLOOKUP(Tabla2245[[#This Row],[Nombre]],Junio!B374:I466,8,FALSE)</f>
        <v>0</v>
      </c>
    </row>
    <row r="376" spans="1:9" ht="31.5" customHeight="1" x14ac:dyDescent="0.2">
      <c r="A376" s="3">
        <v>373</v>
      </c>
      <c r="B376" s="22" t="s">
        <v>844</v>
      </c>
      <c r="C376" s="5" t="s">
        <v>730</v>
      </c>
      <c r="D376" s="22" t="s">
        <v>962</v>
      </c>
      <c r="E376" s="22" t="s">
        <v>3</v>
      </c>
      <c r="F376" s="27">
        <v>43482</v>
      </c>
      <c r="G376" s="5" t="s">
        <v>964</v>
      </c>
      <c r="H376" s="5"/>
      <c r="I376" s="1">
        <f>VLOOKUP(Tabla2245[[#This Row],[Nombre]],Junio!B375:I467,8,FALSE)</f>
        <v>0</v>
      </c>
    </row>
    <row r="377" spans="1:9" ht="31.5" customHeight="1" x14ac:dyDescent="0.2">
      <c r="A377" s="16">
        <v>374</v>
      </c>
      <c r="B377" s="21" t="s">
        <v>1301</v>
      </c>
      <c r="C377" s="18" t="s">
        <v>730</v>
      </c>
      <c r="D377" s="21" t="s">
        <v>953</v>
      </c>
      <c r="E377" s="21" t="s">
        <v>3</v>
      </c>
      <c r="F377" s="28">
        <v>43482</v>
      </c>
      <c r="G377" s="18" t="s">
        <v>964</v>
      </c>
      <c r="H377" s="18"/>
      <c r="I377" s="1" t="e">
        <f>VLOOKUP(Tabla2245[[#This Row],[Nombre]],Junio!B376:I468,8,FALSE)</f>
        <v>#N/A</v>
      </c>
    </row>
    <row r="378" spans="1:9" ht="31.5" customHeight="1" x14ac:dyDescent="0.2">
      <c r="A378" s="3">
        <v>375</v>
      </c>
      <c r="B378" s="22" t="s">
        <v>1302</v>
      </c>
      <c r="C378" s="5" t="s">
        <v>730</v>
      </c>
      <c r="D378" s="22" t="s">
        <v>735</v>
      </c>
      <c r="E378" s="22" t="s">
        <v>3</v>
      </c>
      <c r="F378" s="27">
        <v>43482</v>
      </c>
      <c r="G378" s="5" t="s">
        <v>964</v>
      </c>
      <c r="H378" s="5"/>
      <c r="I378" s="1" t="e">
        <f>VLOOKUP(Tabla2245[[#This Row],[Nombre]],Junio!B377:I469,8,FALSE)</f>
        <v>#N/A</v>
      </c>
    </row>
    <row r="379" spans="1:9" ht="31.5" customHeight="1" x14ac:dyDescent="0.2">
      <c r="A379" s="16">
        <v>376</v>
      </c>
      <c r="B379" s="21" t="s">
        <v>948</v>
      </c>
      <c r="C379" s="18" t="s">
        <v>730</v>
      </c>
      <c r="D379" s="21" t="s">
        <v>735</v>
      </c>
      <c r="E379" s="21" t="s">
        <v>3</v>
      </c>
      <c r="F379" s="28">
        <v>43482</v>
      </c>
      <c r="G379" s="18" t="s">
        <v>964</v>
      </c>
      <c r="H379" s="18"/>
      <c r="I379" s="1">
        <f>VLOOKUP(Tabla2245[[#This Row],[Nombre]],Junio!B378:I470,8,FALSE)</f>
        <v>0</v>
      </c>
    </row>
    <row r="380" spans="1:9" ht="31.5" customHeight="1" x14ac:dyDescent="0.2">
      <c r="A380" s="3">
        <v>377</v>
      </c>
      <c r="B380" s="22" t="s">
        <v>946</v>
      </c>
      <c r="C380" s="5" t="s">
        <v>730</v>
      </c>
      <c r="D380" s="22" t="s">
        <v>731</v>
      </c>
      <c r="E380" s="22" t="s">
        <v>216</v>
      </c>
      <c r="F380" s="27">
        <v>43482</v>
      </c>
      <c r="G380" s="5" t="s">
        <v>964</v>
      </c>
      <c r="H380" s="5"/>
      <c r="I380" s="1">
        <f>VLOOKUP(Tabla2245[[#This Row],[Nombre]],Junio!B379:I471,8,FALSE)</f>
        <v>0</v>
      </c>
    </row>
    <row r="381" spans="1:9" ht="31.5" customHeight="1" x14ac:dyDescent="0.2">
      <c r="A381" s="16">
        <v>378</v>
      </c>
      <c r="B381" s="21" t="s">
        <v>930</v>
      </c>
      <c r="C381" s="18" t="s">
        <v>730</v>
      </c>
      <c r="D381" s="21" t="s">
        <v>934</v>
      </c>
      <c r="E381" s="21" t="s">
        <v>216</v>
      </c>
      <c r="F381" s="28">
        <v>43482</v>
      </c>
      <c r="G381" s="18" t="s">
        <v>964</v>
      </c>
      <c r="H381" s="18"/>
      <c r="I381" s="1">
        <f>VLOOKUP(Tabla2245[[#This Row],[Nombre]],Junio!B380:I472,8,FALSE)</f>
        <v>0</v>
      </c>
    </row>
    <row r="382" spans="1:9" ht="31.5" customHeight="1" x14ac:dyDescent="0.2">
      <c r="A382" s="3">
        <v>379</v>
      </c>
      <c r="B382" s="22" t="s">
        <v>722</v>
      </c>
      <c r="C382" s="5" t="s">
        <v>730</v>
      </c>
      <c r="D382" s="22" t="s">
        <v>954</v>
      </c>
      <c r="E382" s="22" t="s">
        <v>212</v>
      </c>
      <c r="F382" s="27">
        <v>43482</v>
      </c>
      <c r="G382" s="5" t="s">
        <v>964</v>
      </c>
      <c r="H382" s="5"/>
      <c r="I382" s="1">
        <f>VLOOKUP(Tabla2245[[#This Row],[Nombre]],Junio!B381:I473,8,FALSE)</f>
        <v>0</v>
      </c>
    </row>
    <row r="383" spans="1:9" ht="31.5" customHeight="1" x14ac:dyDescent="0.2">
      <c r="A383" s="16">
        <v>380</v>
      </c>
      <c r="B383" s="21" t="s">
        <v>728</v>
      </c>
      <c r="C383" s="18" t="s">
        <v>730</v>
      </c>
      <c r="D383" s="21" t="s">
        <v>954</v>
      </c>
      <c r="E383" s="21" t="s">
        <v>212</v>
      </c>
      <c r="F383" s="28">
        <v>43482</v>
      </c>
      <c r="G383" s="18" t="s">
        <v>964</v>
      </c>
      <c r="H383" s="18"/>
      <c r="I383" s="1" t="e">
        <f>VLOOKUP(Tabla2245[[#This Row],[Nombre]],Junio!B382:I474,8,FALSE)</f>
        <v>#N/A</v>
      </c>
    </row>
    <row r="384" spans="1:9" ht="31.5" customHeight="1" x14ac:dyDescent="0.2">
      <c r="A384" s="3">
        <v>381</v>
      </c>
      <c r="B384" s="22" t="s">
        <v>1303</v>
      </c>
      <c r="C384" s="5" t="s">
        <v>730</v>
      </c>
      <c r="D384" s="22" t="s">
        <v>740</v>
      </c>
      <c r="E384" s="22" t="s">
        <v>212</v>
      </c>
      <c r="F384" s="27">
        <v>43482</v>
      </c>
      <c r="G384" s="5" t="s">
        <v>964</v>
      </c>
      <c r="H384" s="5"/>
      <c r="I384" s="1" t="e">
        <f>VLOOKUP(Tabla2245[[#This Row],[Nombre]],Junio!B383:I475,8,FALSE)</f>
        <v>#N/A</v>
      </c>
    </row>
    <row r="385" spans="1:9" ht="31.5" customHeight="1" x14ac:dyDescent="0.2">
      <c r="A385" s="16">
        <v>382</v>
      </c>
      <c r="B385" s="21" t="s">
        <v>1304</v>
      </c>
      <c r="C385" s="18" t="s">
        <v>730</v>
      </c>
      <c r="D385" s="21" t="s">
        <v>740</v>
      </c>
      <c r="E385" s="21" t="s">
        <v>212</v>
      </c>
      <c r="F385" s="28">
        <v>43482</v>
      </c>
      <c r="G385" s="18" t="s">
        <v>964</v>
      </c>
      <c r="H385" s="18"/>
      <c r="I385" s="1" t="e">
        <f>VLOOKUP(Tabla2245[[#This Row],[Nombre]],Junio!B384:I476,8,FALSE)</f>
        <v>#N/A</v>
      </c>
    </row>
    <row r="386" spans="1:9" ht="31.5" customHeight="1" x14ac:dyDescent="0.2">
      <c r="A386" s="3">
        <v>383</v>
      </c>
      <c r="B386" s="22" t="s">
        <v>863</v>
      </c>
      <c r="C386" s="5" t="s">
        <v>730</v>
      </c>
      <c r="D386" s="22" t="s">
        <v>740</v>
      </c>
      <c r="E386" s="22" t="s">
        <v>212</v>
      </c>
      <c r="F386" s="27">
        <v>43482</v>
      </c>
      <c r="G386" s="5" t="s">
        <v>964</v>
      </c>
      <c r="H386" s="5"/>
      <c r="I386" s="1" t="e">
        <f>VLOOKUP(Tabla2245[[#This Row],[Nombre]],Junio!B385:I477,8,FALSE)</f>
        <v>#N/A</v>
      </c>
    </row>
    <row r="387" spans="1:9" ht="31.5" customHeight="1" x14ac:dyDescent="0.2">
      <c r="A387" s="16">
        <v>384</v>
      </c>
      <c r="B387" s="21" t="s">
        <v>950</v>
      </c>
      <c r="C387" s="18" t="s">
        <v>730</v>
      </c>
      <c r="D387" s="21" t="s">
        <v>953</v>
      </c>
      <c r="E387" s="21" t="s">
        <v>0</v>
      </c>
      <c r="F387" s="28">
        <v>43482</v>
      </c>
      <c r="G387" s="18" t="s">
        <v>964</v>
      </c>
      <c r="H387" s="18"/>
      <c r="I387" s="1">
        <f>VLOOKUP(Tabla2245[[#This Row],[Nombre]],Junio!B386:I478,8,FALSE)</f>
        <v>0</v>
      </c>
    </row>
    <row r="388" spans="1:9" ht="31.5" customHeight="1" x14ac:dyDescent="0.2">
      <c r="A388" s="3">
        <v>385</v>
      </c>
      <c r="B388" s="22" t="s">
        <v>729</v>
      </c>
      <c r="C388" s="5" t="s">
        <v>730</v>
      </c>
      <c r="D388" s="22" t="s">
        <v>953</v>
      </c>
      <c r="E388" s="22" t="s">
        <v>3</v>
      </c>
      <c r="F388" s="27">
        <v>43482</v>
      </c>
      <c r="G388" s="5" t="s">
        <v>964</v>
      </c>
      <c r="H388" s="5"/>
      <c r="I388" s="1" t="e">
        <f>VLOOKUP(Tabla2245[[#This Row],[Nombre]],Junio!B387:I479,8,FALSE)</f>
        <v>#N/A</v>
      </c>
    </row>
    <row r="389" spans="1:9" ht="31.5" customHeight="1" x14ac:dyDescent="0.2">
      <c r="A389" s="16">
        <v>386</v>
      </c>
      <c r="B389" s="21" t="s">
        <v>947</v>
      </c>
      <c r="C389" s="18" t="s">
        <v>730</v>
      </c>
      <c r="D389" s="21" t="s">
        <v>731</v>
      </c>
      <c r="E389" s="21" t="s">
        <v>160</v>
      </c>
      <c r="F389" s="28">
        <v>43483</v>
      </c>
      <c r="G389" s="18" t="s">
        <v>964</v>
      </c>
      <c r="H389" s="18"/>
      <c r="I389" s="1">
        <f>VLOOKUP(Tabla2245[[#This Row],[Nombre]],Junio!B388:I480,8,FALSE)</f>
        <v>0</v>
      </c>
    </row>
    <row r="390" spans="1:9" ht="31.5" customHeight="1" x14ac:dyDescent="0.2">
      <c r="A390" s="3">
        <v>387</v>
      </c>
      <c r="B390" s="22" t="s">
        <v>719</v>
      </c>
      <c r="C390" s="5" t="s">
        <v>730</v>
      </c>
      <c r="D390" s="22" t="s">
        <v>731</v>
      </c>
      <c r="E390" s="22" t="s">
        <v>160</v>
      </c>
      <c r="F390" s="27">
        <v>43483</v>
      </c>
      <c r="G390" s="5" t="s">
        <v>964</v>
      </c>
      <c r="H390" s="5"/>
      <c r="I390" s="1">
        <f>VLOOKUP(Tabla2245[[#This Row],[Nombre]],Junio!B389:I481,8,FALSE)</f>
        <v>0</v>
      </c>
    </row>
    <row r="391" spans="1:9" ht="31.5" customHeight="1" x14ac:dyDescent="0.2">
      <c r="A391" s="16">
        <v>388</v>
      </c>
      <c r="B391" s="21" t="s">
        <v>1305</v>
      </c>
      <c r="C391" s="18" t="s">
        <v>730</v>
      </c>
      <c r="D391" s="21" t="s">
        <v>738</v>
      </c>
      <c r="E391" s="21" t="s">
        <v>97</v>
      </c>
      <c r="F391" s="28">
        <v>43483</v>
      </c>
      <c r="G391" s="18" t="s">
        <v>964</v>
      </c>
      <c r="H391" s="18"/>
      <c r="I391" s="1" t="e">
        <f>VLOOKUP(Tabla2245[[#This Row],[Nombre]],Junio!B390:I482,8,FALSE)</f>
        <v>#N/A</v>
      </c>
    </row>
    <row r="392" spans="1:9" ht="31.5" customHeight="1" x14ac:dyDescent="0.2">
      <c r="A392" s="3">
        <v>389</v>
      </c>
      <c r="B392" s="22" t="s">
        <v>864</v>
      </c>
      <c r="C392" s="5" t="s">
        <v>730</v>
      </c>
      <c r="D392" s="22" t="s">
        <v>958</v>
      </c>
      <c r="E392" s="22" t="s">
        <v>97</v>
      </c>
      <c r="F392" s="27">
        <v>43483</v>
      </c>
      <c r="G392" s="5" t="s">
        <v>964</v>
      </c>
      <c r="H392" s="5"/>
      <c r="I392" s="1">
        <f>VLOOKUP(Tabla2245[[#This Row],[Nombre]],Junio!B391:I483,8,FALSE)</f>
        <v>0</v>
      </c>
    </row>
    <row r="393" spans="1:9" ht="31.5" customHeight="1" x14ac:dyDescent="0.2">
      <c r="A393" s="16">
        <v>390</v>
      </c>
      <c r="B393" s="21" t="s">
        <v>711</v>
      </c>
      <c r="C393" s="18" t="s">
        <v>730</v>
      </c>
      <c r="D393" s="21" t="s">
        <v>955</v>
      </c>
      <c r="E393" s="21" t="s">
        <v>97</v>
      </c>
      <c r="F393" s="28">
        <v>43483</v>
      </c>
      <c r="G393" s="18" t="s">
        <v>964</v>
      </c>
      <c r="H393" s="18"/>
      <c r="I393" s="1" t="e">
        <f>VLOOKUP(Tabla2245[[#This Row],[Nombre]],Junio!B392:I484,8,FALSE)</f>
        <v>#N/A</v>
      </c>
    </row>
    <row r="394" spans="1:9" ht="31.5" customHeight="1" x14ac:dyDescent="0.2">
      <c r="A394" s="3">
        <v>391</v>
      </c>
      <c r="B394" s="22" t="s">
        <v>825</v>
      </c>
      <c r="C394" s="5" t="s">
        <v>730</v>
      </c>
      <c r="D394" s="22" t="s">
        <v>960</v>
      </c>
      <c r="E394" s="22" t="s">
        <v>765</v>
      </c>
      <c r="F394" s="27">
        <v>43483</v>
      </c>
      <c r="G394" s="5" t="s">
        <v>964</v>
      </c>
      <c r="H394" s="5"/>
      <c r="I394" s="1">
        <f>VLOOKUP(Tabla2245[[#This Row],[Nombre]],Junio!B393:I485,8,FALSE)</f>
        <v>0</v>
      </c>
    </row>
    <row r="395" spans="1:9" ht="31.5" customHeight="1" x14ac:dyDescent="0.2">
      <c r="A395" s="16">
        <v>392</v>
      </c>
      <c r="B395" s="21" t="s">
        <v>846</v>
      </c>
      <c r="C395" s="18" t="s">
        <v>730</v>
      </c>
      <c r="D395" s="21" t="s">
        <v>848</v>
      </c>
      <c r="E395" s="21" t="s">
        <v>0</v>
      </c>
      <c r="F395" s="28">
        <v>43483</v>
      </c>
      <c r="G395" s="18" t="s">
        <v>964</v>
      </c>
      <c r="H395" s="18"/>
      <c r="I395" s="1" t="e">
        <f>VLOOKUP(Tabla2245[[#This Row],[Nombre]],Junio!B394:I486,8,FALSE)</f>
        <v>#N/A</v>
      </c>
    </row>
    <row r="396" spans="1:9" ht="31.5" customHeight="1" x14ac:dyDescent="0.2">
      <c r="A396" s="3">
        <v>393</v>
      </c>
      <c r="B396" s="22" t="s">
        <v>726</v>
      </c>
      <c r="C396" s="5" t="s">
        <v>730</v>
      </c>
      <c r="D396" s="22" t="s">
        <v>733</v>
      </c>
      <c r="E396" s="22" t="s">
        <v>771</v>
      </c>
      <c r="F396" s="27">
        <v>43483</v>
      </c>
      <c r="G396" s="5" t="s">
        <v>964</v>
      </c>
      <c r="H396" s="5"/>
      <c r="I396" s="1">
        <f>VLOOKUP(Tabla2245[[#This Row],[Nombre]],Junio!B395:I487,8,FALSE)</f>
        <v>0</v>
      </c>
    </row>
    <row r="397" spans="1:9" ht="31.5" customHeight="1" x14ac:dyDescent="0.2">
      <c r="A397" s="16">
        <v>394</v>
      </c>
      <c r="B397" s="21" t="s">
        <v>769</v>
      </c>
      <c r="C397" s="18" t="s">
        <v>730</v>
      </c>
      <c r="D397" s="21" t="s">
        <v>770</v>
      </c>
      <c r="E397" s="21" t="s">
        <v>771</v>
      </c>
      <c r="F397" s="28">
        <v>43483</v>
      </c>
      <c r="G397" s="18" t="s">
        <v>964</v>
      </c>
      <c r="H397" s="18"/>
      <c r="I397" s="1" t="e">
        <f>VLOOKUP(Tabla2245[[#This Row],[Nombre]],Junio!B396:I488,8,FALSE)</f>
        <v>#N/A</v>
      </c>
    </row>
    <row r="398" spans="1:9" ht="31.5" customHeight="1" x14ac:dyDescent="0.2">
      <c r="A398" s="3">
        <v>395</v>
      </c>
      <c r="B398" s="22" t="s">
        <v>727</v>
      </c>
      <c r="C398" s="5" t="s">
        <v>730</v>
      </c>
      <c r="D398" s="22" t="s">
        <v>733</v>
      </c>
      <c r="E398" s="22" t="s">
        <v>771</v>
      </c>
      <c r="F398" s="27">
        <v>43483</v>
      </c>
      <c r="G398" s="5" t="s">
        <v>964</v>
      </c>
      <c r="H398" s="5"/>
      <c r="I398" s="1" t="e">
        <f>VLOOKUP(Tabla2245[[#This Row],[Nombre]],Junio!B397:I489,8,FALSE)</f>
        <v>#N/A</v>
      </c>
    </row>
    <row r="399" spans="1:9" ht="31.5" customHeight="1" x14ac:dyDescent="0.2">
      <c r="A399" s="16">
        <v>396</v>
      </c>
      <c r="B399" s="21" t="s">
        <v>725</v>
      </c>
      <c r="C399" s="18" t="s">
        <v>730</v>
      </c>
      <c r="D399" s="21" t="s">
        <v>741</v>
      </c>
      <c r="E399" s="21" t="s">
        <v>771</v>
      </c>
      <c r="F399" s="28">
        <v>43483</v>
      </c>
      <c r="G399" s="18" t="s">
        <v>964</v>
      </c>
      <c r="H399" s="18"/>
      <c r="I399" s="1" t="e">
        <f>VLOOKUP(Tabla2245[[#This Row],[Nombre]],Junio!B398:I490,8,FALSE)</f>
        <v>#N/A</v>
      </c>
    </row>
    <row r="400" spans="1:9" ht="31.5" customHeight="1" x14ac:dyDescent="0.2">
      <c r="A400" s="3">
        <v>397</v>
      </c>
      <c r="B400" s="22" t="s">
        <v>724</v>
      </c>
      <c r="C400" s="5" t="s">
        <v>730</v>
      </c>
      <c r="D400" s="22" t="s">
        <v>733</v>
      </c>
      <c r="E400" s="22" t="s">
        <v>771</v>
      </c>
      <c r="F400" s="27">
        <v>43483</v>
      </c>
      <c r="G400" s="5" t="s">
        <v>964</v>
      </c>
      <c r="H400" s="5"/>
      <c r="I400" s="1">
        <f>VLOOKUP(Tabla2245[[#This Row],[Nombre]],Junio!B399:I491,8,FALSE)</f>
        <v>0</v>
      </c>
    </row>
    <row r="401" spans="1:9" ht="31.5" customHeight="1" x14ac:dyDescent="0.2">
      <c r="A401" s="16">
        <v>398</v>
      </c>
      <c r="B401" s="21" t="s">
        <v>945</v>
      </c>
      <c r="C401" s="18" t="s">
        <v>730</v>
      </c>
      <c r="D401" s="21" t="s">
        <v>956</v>
      </c>
      <c r="E401" s="21" t="s">
        <v>742</v>
      </c>
      <c r="F401" s="28">
        <v>43483</v>
      </c>
      <c r="G401" s="18" t="s">
        <v>1270</v>
      </c>
      <c r="H401" s="18"/>
      <c r="I401" s="1" t="e">
        <f>VLOOKUP(Tabla2245[[#This Row],[Nombre]],Junio!B400:I492,8,FALSE)</f>
        <v>#N/A</v>
      </c>
    </row>
    <row r="402" spans="1:9" ht="31.5" customHeight="1" x14ac:dyDescent="0.2">
      <c r="A402" s="3">
        <v>399</v>
      </c>
      <c r="B402" s="22" t="s">
        <v>849</v>
      </c>
      <c r="C402" s="5" t="s">
        <v>730</v>
      </c>
      <c r="D402" s="22" t="s">
        <v>959</v>
      </c>
      <c r="E402" s="22" t="s">
        <v>742</v>
      </c>
      <c r="F402" s="27">
        <v>43483</v>
      </c>
      <c r="G402" s="5" t="s">
        <v>1270</v>
      </c>
      <c r="H402" s="5"/>
      <c r="I402" s="1" t="e">
        <f>VLOOKUP(Tabla2245[[#This Row],[Nombre]],Junio!B401:I493,8,FALSE)</f>
        <v>#N/A</v>
      </c>
    </row>
    <row r="403" spans="1:9" ht="31.5" customHeight="1" x14ac:dyDescent="0.2">
      <c r="A403" s="16">
        <v>400</v>
      </c>
      <c r="B403" s="21" t="s">
        <v>720</v>
      </c>
      <c r="C403" s="18" t="s">
        <v>730</v>
      </c>
      <c r="D403" s="21" t="s">
        <v>739</v>
      </c>
      <c r="E403" s="21" t="s">
        <v>742</v>
      </c>
      <c r="F403" s="28">
        <v>43483</v>
      </c>
      <c r="G403" s="18" t="s">
        <v>1270</v>
      </c>
      <c r="H403" s="18"/>
      <c r="I403" s="1" t="e">
        <f>VLOOKUP(Tabla2245[[#This Row],[Nombre]],Junio!B402:I494,8,FALSE)</f>
        <v>#N/A</v>
      </c>
    </row>
    <row r="404" spans="1:9" ht="31.5" customHeight="1" x14ac:dyDescent="0.2">
      <c r="A404" s="3">
        <v>401</v>
      </c>
      <c r="B404" s="22" t="s">
        <v>829</v>
      </c>
      <c r="C404" s="5" t="s">
        <v>730</v>
      </c>
      <c r="D404" s="22" t="s">
        <v>961</v>
      </c>
      <c r="E404" s="22" t="s">
        <v>742</v>
      </c>
      <c r="F404" s="27">
        <v>43483</v>
      </c>
      <c r="G404" s="5" t="s">
        <v>1270</v>
      </c>
      <c r="H404" s="5"/>
      <c r="I404" s="1" t="e">
        <f>VLOOKUP(Tabla2245[[#This Row],[Nombre]],Junio!B403:I495,8,FALSE)</f>
        <v>#N/A</v>
      </c>
    </row>
    <row r="405" spans="1:9" ht="31.5" customHeight="1" x14ac:dyDescent="0.2">
      <c r="A405" s="16">
        <v>402</v>
      </c>
      <c r="B405" s="21" t="s">
        <v>1306</v>
      </c>
      <c r="C405" s="18" t="s">
        <v>730</v>
      </c>
      <c r="D405" s="21" t="s">
        <v>737</v>
      </c>
      <c r="E405" s="21" t="s">
        <v>31</v>
      </c>
      <c r="F405" s="28">
        <v>43483</v>
      </c>
      <c r="G405" s="18" t="s">
        <v>964</v>
      </c>
      <c r="H405" s="18"/>
      <c r="I405" s="1" t="e">
        <f>VLOOKUP(Tabla2245[[#This Row],[Nombre]],Junio!B404:I496,8,FALSE)</f>
        <v>#N/A</v>
      </c>
    </row>
    <row r="406" spans="1:9" ht="31.5" customHeight="1" x14ac:dyDescent="0.2">
      <c r="A406" s="3">
        <v>403</v>
      </c>
      <c r="B406" s="22" t="s">
        <v>949</v>
      </c>
      <c r="C406" s="5" t="s">
        <v>730</v>
      </c>
      <c r="D406" s="22" t="s">
        <v>963</v>
      </c>
      <c r="E406" s="22" t="s">
        <v>48</v>
      </c>
      <c r="F406" s="27">
        <v>43483</v>
      </c>
      <c r="G406" s="5" t="s">
        <v>964</v>
      </c>
      <c r="H406" s="5"/>
      <c r="I406" s="1">
        <f>VLOOKUP(Tabla2245[[#This Row],[Nombre]],Junio!B405:I497,8,FALSE)</f>
        <v>0</v>
      </c>
    </row>
    <row r="407" spans="1:9" ht="31.5" customHeight="1" x14ac:dyDescent="0.2">
      <c r="A407" s="16">
        <v>404</v>
      </c>
      <c r="B407" s="21" t="s">
        <v>865</v>
      </c>
      <c r="C407" s="18" t="s">
        <v>730</v>
      </c>
      <c r="D407" s="21" t="s">
        <v>731</v>
      </c>
      <c r="E407" s="21" t="s">
        <v>160</v>
      </c>
      <c r="F407" s="28">
        <v>43483</v>
      </c>
      <c r="G407" s="18" t="s">
        <v>964</v>
      </c>
      <c r="H407" s="18"/>
      <c r="I407" s="1" t="e">
        <f>VLOOKUP(Tabla2245[[#This Row],[Nombre]],Junio!B406:I498,8,FALSE)</f>
        <v>#N/A</v>
      </c>
    </row>
    <row r="408" spans="1:9" ht="31.5" customHeight="1" x14ac:dyDescent="0.2">
      <c r="A408" s="3">
        <v>405</v>
      </c>
      <c r="B408" s="22" t="s">
        <v>1134</v>
      </c>
      <c r="C408" s="5" t="s">
        <v>730</v>
      </c>
      <c r="D408" s="22" t="s">
        <v>962</v>
      </c>
      <c r="E408" s="22" t="s">
        <v>1220</v>
      </c>
      <c r="F408" s="27">
        <v>43483</v>
      </c>
      <c r="G408" s="5" t="s">
        <v>1270</v>
      </c>
      <c r="H408" s="5"/>
      <c r="I408" s="1">
        <f>VLOOKUP(Tabla2245[[#This Row],[Nombre]],Junio!B407:I499,8,FALSE)</f>
        <v>0</v>
      </c>
    </row>
    <row r="409" spans="1:9" ht="31.5" customHeight="1" x14ac:dyDescent="0.2">
      <c r="A409" s="16">
        <v>406</v>
      </c>
      <c r="B409" s="21" t="s">
        <v>845</v>
      </c>
      <c r="C409" s="18" t="s">
        <v>730</v>
      </c>
      <c r="D409" s="21" t="s">
        <v>736</v>
      </c>
      <c r="E409" s="21" t="s">
        <v>250</v>
      </c>
      <c r="F409" s="28">
        <v>43483</v>
      </c>
      <c r="G409" s="18" t="s">
        <v>1270</v>
      </c>
      <c r="H409" s="18"/>
      <c r="I409" s="1">
        <f>VLOOKUP(Tabla2245[[#This Row],[Nombre]],Junio!B408:I500,8,FALSE)</f>
        <v>0</v>
      </c>
    </row>
    <row r="410" spans="1:9" ht="31.5" customHeight="1" x14ac:dyDescent="0.2">
      <c r="A410" s="3">
        <v>407</v>
      </c>
      <c r="B410" s="22" t="s">
        <v>1135</v>
      </c>
      <c r="C410" s="5" t="s">
        <v>730</v>
      </c>
      <c r="D410" s="22" t="s">
        <v>1196</v>
      </c>
      <c r="E410" s="22" t="s">
        <v>697</v>
      </c>
      <c r="F410" s="27">
        <v>43483</v>
      </c>
      <c r="G410" s="5" t="s">
        <v>1270</v>
      </c>
      <c r="H410" s="5"/>
      <c r="I410" s="1">
        <f>VLOOKUP(Tabla2245[[#This Row],[Nombre]],Junio!B409:I501,8,FALSE)</f>
        <v>0</v>
      </c>
    </row>
    <row r="411" spans="1:9" ht="31.5" customHeight="1" x14ac:dyDescent="0.2">
      <c r="A411" s="16">
        <v>408</v>
      </c>
      <c r="B411" s="21" t="s">
        <v>1136</v>
      </c>
      <c r="C411" s="18" t="s">
        <v>730</v>
      </c>
      <c r="D411" s="21" t="s">
        <v>1197</v>
      </c>
      <c r="E411" s="21" t="s">
        <v>697</v>
      </c>
      <c r="F411" s="28">
        <v>43483</v>
      </c>
      <c r="G411" s="18" t="s">
        <v>1270</v>
      </c>
      <c r="H411" s="18"/>
      <c r="I411" s="1">
        <f>VLOOKUP(Tabla2245[[#This Row],[Nombre]],Junio!B410:I502,8,FALSE)</f>
        <v>0</v>
      </c>
    </row>
    <row r="412" spans="1:9" ht="31.5" customHeight="1" x14ac:dyDescent="0.2">
      <c r="A412" s="3">
        <v>409</v>
      </c>
      <c r="B412" s="22" t="s">
        <v>1307</v>
      </c>
      <c r="C412" s="5" t="s">
        <v>730</v>
      </c>
      <c r="D412" s="22" t="s">
        <v>1196</v>
      </c>
      <c r="E412" s="22" t="s">
        <v>697</v>
      </c>
      <c r="F412" s="27">
        <v>43483</v>
      </c>
      <c r="G412" s="5" t="s">
        <v>1270</v>
      </c>
      <c r="H412" s="5"/>
      <c r="I412" s="1" t="e">
        <f>VLOOKUP(Tabla2245[[#This Row],[Nombre]],Junio!B411:I503,8,FALSE)</f>
        <v>#N/A</v>
      </c>
    </row>
    <row r="413" spans="1:9" ht="31.5" customHeight="1" x14ac:dyDescent="0.2">
      <c r="A413" s="16">
        <v>410</v>
      </c>
      <c r="B413" s="21" t="s">
        <v>1308</v>
      </c>
      <c r="C413" s="18" t="s">
        <v>730</v>
      </c>
      <c r="D413" s="21" t="s">
        <v>1198</v>
      </c>
      <c r="E413" s="21" t="s">
        <v>697</v>
      </c>
      <c r="F413" s="28">
        <v>43483</v>
      </c>
      <c r="G413" s="18" t="s">
        <v>1270</v>
      </c>
      <c r="H413" s="18"/>
      <c r="I413" s="1" t="e">
        <f>VLOOKUP(Tabla2245[[#This Row],[Nombre]],Junio!B412:I504,8,FALSE)</f>
        <v>#N/A</v>
      </c>
    </row>
    <row r="414" spans="1:9" ht="31.5" customHeight="1" x14ac:dyDescent="0.2">
      <c r="A414" s="3">
        <v>411</v>
      </c>
      <c r="B414" s="22" t="s">
        <v>1309</v>
      </c>
      <c r="C414" s="5" t="s">
        <v>730</v>
      </c>
      <c r="D414" s="22" t="s">
        <v>1199</v>
      </c>
      <c r="E414" s="22" t="s">
        <v>697</v>
      </c>
      <c r="F414" s="27">
        <v>43483</v>
      </c>
      <c r="G414" s="5" t="s">
        <v>1270</v>
      </c>
      <c r="H414" s="5"/>
      <c r="I414" s="1" t="e">
        <f>VLOOKUP(Tabla2245[[#This Row],[Nombre]],Junio!B413:I505,8,FALSE)</f>
        <v>#N/A</v>
      </c>
    </row>
    <row r="415" spans="1:9" ht="31.5" customHeight="1" x14ac:dyDescent="0.2">
      <c r="A415" s="16">
        <v>412</v>
      </c>
      <c r="B415" s="21" t="s">
        <v>1310</v>
      </c>
      <c r="C415" s="18" t="s">
        <v>730</v>
      </c>
      <c r="D415" s="21" t="s">
        <v>1280</v>
      </c>
      <c r="E415" s="21" t="s">
        <v>697</v>
      </c>
      <c r="F415" s="28">
        <v>43483</v>
      </c>
      <c r="G415" s="18" t="s">
        <v>1270</v>
      </c>
      <c r="H415" s="18"/>
      <c r="I415" s="1" t="e">
        <f>VLOOKUP(Tabla2245[[#This Row],[Nombre]],Junio!B414:I506,8,FALSE)</f>
        <v>#N/A</v>
      </c>
    </row>
    <row r="416" spans="1:9" ht="31.5" customHeight="1" x14ac:dyDescent="0.2">
      <c r="A416" s="3">
        <v>413</v>
      </c>
      <c r="B416" s="22" t="s">
        <v>1141</v>
      </c>
      <c r="C416" s="5" t="s">
        <v>730</v>
      </c>
      <c r="D416" s="22" t="s">
        <v>1280</v>
      </c>
      <c r="E416" s="22" t="s">
        <v>697</v>
      </c>
      <c r="F416" s="27">
        <v>43483</v>
      </c>
      <c r="G416" s="5" t="s">
        <v>1270</v>
      </c>
      <c r="H416" s="5"/>
      <c r="I416" s="1">
        <f>VLOOKUP(Tabla2245[[#This Row],[Nombre]],Junio!B415:I507,8,FALSE)</f>
        <v>0</v>
      </c>
    </row>
    <row r="417" spans="1:9" ht="31.5" customHeight="1" x14ac:dyDescent="0.2">
      <c r="A417" s="16">
        <v>414</v>
      </c>
      <c r="B417" s="21" t="s">
        <v>1311</v>
      </c>
      <c r="C417" s="18" t="s">
        <v>730</v>
      </c>
      <c r="D417" s="21" t="s">
        <v>1201</v>
      </c>
      <c r="E417" s="21" t="s">
        <v>697</v>
      </c>
      <c r="F417" s="28">
        <v>43483</v>
      </c>
      <c r="G417" s="18" t="s">
        <v>1270</v>
      </c>
      <c r="H417" s="18"/>
      <c r="I417" s="1" t="e">
        <f>VLOOKUP(Tabla2245[[#This Row],[Nombre]],Junio!B416:I508,8,FALSE)</f>
        <v>#N/A</v>
      </c>
    </row>
    <row r="418" spans="1:9" ht="31.5" customHeight="1" x14ac:dyDescent="0.2">
      <c r="A418" s="3">
        <v>415</v>
      </c>
      <c r="B418" s="22" t="s">
        <v>1143</v>
      </c>
      <c r="C418" s="5" t="s">
        <v>730</v>
      </c>
      <c r="D418" s="22" t="s">
        <v>733</v>
      </c>
      <c r="E418" s="22" t="s">
        <v>1221</v>
      </c>
      <c r="F418" s="27">
        <v>43483</v>
      </c>
      <c r="G418" s="5" t="s">
        <v>1270</v>
      </c>
      <c r="H418" s="5"/>
      <c r="I418" s="1" t="e">
        <f>VLOOKUP(Tabla2245[[#This Row],[Nombre]],Junio!B417:I509,8,FALSE)</f>
        <v>#N/A</v>
      </c>
    </row>
    <row r="419" spans="1:9" ht="31.5" customHeight="1" x14ac:dyDescent="0.2">
      <c r="A419" s="16">
        <v>416</v>
      </c>
      <c r="B419" s="21" t="s">
        <v>1144</v>
      </c>
      <c r="C419" s="18" t="s">
        <v>730</v>
      </c>
      <c r="D419" s="21" t="s">
        <v>1202</v>
      </c>
      <c r="E419" s="21" t="s">
        <v>1221</v>
      </c>
      <c r="F419" s="28">
        <v>43483</v>
      </c>
      <c r="G419" s="18" t="s">
        <v>1270</v>
      </c>
      <c r="H419" s="18"/>
      <c r="I419" s="1" t="e">
        <f>VLOOKUP(Tabla2245[[#This Row],[Nombre]],Junio!B418:I510,8,FALSE)</f>
        <v>#N/A</v>
      </c>
    </row>
    <row r="420" spans="1:9" ht="31.5" customHeight="1" x14ac:dyDescent="0.2">
      <c r="A420" s="3">
        <v>417</v>
      </c>
      <c r="B420" s="22" t="s">
        <v>1145</v>
      </c>
      <c r="C420" s="5" t="s">
        <v>730</v>
      </c>
      <c r="D420" s="22" t="s">
        <v>733</v>
      </c>
      <c r="E420" s="22" t="s">
        <v>1221</v>
      </c>
      <c r="F420" s="27">
        <v>43483</v>
      </c>
      <c r="G420" s="5" t="s">
        <v>1270</v>
      </c>
      <c r="H420" s="5"/>
      <c r="I420" s="1" t="e">
        <f>VLOOKUP(Tabla2245[[#This Row],[Nombre]],Junio!B419:I511,8,FALSE)</f>
        <v>#N/A</v>
      </c>
    </row>
    <row r="421" spans="1:9" ht="31.5" customHeight="1" x14ac:dyDescent="0.2">
      <c r="A421" s="16">
        <v>418</v>
      </c>
      <c r="B421" s="21" t="s">
        <v>1146</v>
      </c>
      <c r="C421" s="18" t="s">
        <v>730</v>
      </c>
      <c r="D421" s="21" t="s">
        <v>1203</v>
      </c>
      <c r="E421" s="21" t="s">
        <v>1221</v>
      </c>
      <c r="F421" s="28">
        <v>43483</v>
      </c>
      <c r="G421" s="18" t="s">
        <v>1270</v>
      </c>
      <c r="H421" s="18"/>
      <c r="I421" s="1" t="e">
        <f>VLOOKUP(Tabla2245[[#This Row],[Nombre]],Junio!B420:I512,8,FALSE)</f>
        <v>#N/A</v>
      </c>
    </row>
    <row r="422" spans="1:9" ht="31.5" customHeight="1" x14ac:dyDescent="0.2">
      <c r="A422" s="3">
        <v>419</v>
      </c>
      <c r="B422" s="22" t="s">
        <v>1147</v>
      </c>
      <c r="C422" s="5" t="s">
        <v>730</v>
      </c>
      <c r="D422" s="22" t="s">
        <v>733</v>
      </c>
      <c r="E422" s="22" t="s">
        <v>1221</v>
      </c>
      <c r="F422" s="27">
        <v>43483</v>
      </c>
      <c r="G422" s="5" t="s">
        <v>1270</v>
      </c>
      <c r="H422" s="5"/>
      <c r="I422" s="1" t="e">
        <f>VLOOKUP(Tabla2245[[#This Row],[Nombre]],Junio!B421:I513,8,FALSE)</f>
        <v>#N/A</v>
      </c>
    </row>
    <row r="423" spans="1:9" ht="31.5" customHeight="1" x14ac:dyDescent="0.2">
      <c r="A423" s="16">
        <v>420</v>
      </c>
      <c r="B423" s="21" t="s">
        <v>1148</v>
      </c>
      <c r="C423" s="18" t="s">
        <v>730</v>
      </c>
      <c r="D423" s="21" t="s">
        <v>1202</v>
      </c>
      <c r="E423" s="21" t="s">
        <v>1221</v>
      </c>
      <c r="F423" s="28">
        <v>43483</v>
      </c>
      <c r="G423" s="18" t="s">
        <v>1270</v>
      </c>
      <c r="H423" s="18"/>
      <c r="I423" s="1" t="e">
        <f>VLOOKUP(Tabla2245[[#This Row],[Nombre]],Junio!B422:I514,8,FALSE)</f>
        <v>#N/A</v>
      </c>
    </row>
    <row r="424" spans="1:9" ht="31.5" customHeight="1" x14ac:dyDescent="0.2">
      <c r="A424" s="3">
        <v>421</v>
      </c>
      <c r="B424" s="22" t="s">
        <v>1149</v>
      </c>
      <c r="C424" s="5" t="s">
        <v>730</v>
      </c>
      <c r="D424" s="22" t="s">
        <v>770</v>
      </c>
      <c r="E424" s="22" t="s">
        <v>1221</v>
      </c>
      <c r="F424" s="27">
        <v>43483</v>
      </c>
      <c r="G424" s="5" t="s">
        <v>1270</v>
      </c>
      <c r="H424" s="5"/>
      <c r="I424" s="1">
        <f>VLOOKUP(Tabla2245[[#This Row],[Nombre]],Junio!B423:I515,8,FALSE)</f>
        <v>0</v>
      </c>
    </row>
    <row r="425" spans="1:9" ht="31.5" customHeight="1" x14ac:dyDescent="0.2">
      <c r="A425" s="16">
        <v>422</v>
      </c>
      <c r="B425" s="21" t="s">
        <v>1312</v>
      </c>
      <c r="C425" s="18" t="s">
        <v>730</v>
      </c>
      <c r="D425" s="21" t="s">
        <v>1204</v>
      </c>
      <c r="E425" s="21" t="s">
        <v>1221</v>
      </c>
      <c r="F425" s="28">
        <v>43483</v>
      </c>
      <c r="G425" s="18" t="s">
        <v>1270</v>
      </c>
      <c r="H425" s="18"/>
      <c r="I425" s="1" t="e">
        <f>VLOOKUP(Tabla2245[[#This Row],[Nombre]],Junio!B424:I516,8,FALSE)</f>
        <v>#N/A</v>
      </c>
    </row>
    <row r="426" spans="1:9" ht="31.5" customHeight="1" x14ac:dyDescent="0.2">
      <c r="A426" s="3">
        <v>423</v>
      </c>
      <c r="B426" s="22" t="s">
        <v>1151</v>
      </c>
      <c r="C426" s="5" t="s">
        <v>730</v>
      </c>
      <c r="D426" s="22" t="s">
        <v>733</v>
      </c>
      <c r="E426" s="22" t="s">
        <v>1221</v>
      </c>
      <c r="F426" s="27">
        <v>43483</v>
      </c>
      <c r="G426" s="5" t="s">
        <v>1270</v>
      </c>
      <c r="H426" s="5"/>
      <c r="I426" s="1">
        <f>VLOOKUP(Tabla2245[[#This Row],[Nombre]],Junio!B425:I517,8,FALSE)</f>
        <v>0</v>
      </c>
    </row>
    <row r="427" spans="1:9" ht="31.5" customHeight="1" x14ac:dyDescent="0.2">
      <c r="A427" s="16">
        <v>424</v>
      </c>
      <c r="B427" s="21" t="s">
        <v>1152</v>
      </c>
      <c r="C427" s="18" t="s">
        <v>730</v>
      </c>
      <c r="D427" s="21" t="s">
        <v>733</v>
      </c>
      <c r="E427" s="21" t="s">
        <v>1221</v>
      </c>
      <c r="F427" s="28">
        <v>43483</v>
      </c>
      <c r="G427" s="18" t="s">
        <v>1270</v>
      </c>
      <c r="H427" s="18"/>
      <c r="I427" s="1">
        <f>VLOOKUP(Tabla2245[[#This Row],[Nombre]],Junio!B426:I518,8,FALSE)</f>
        <v>0</v>
      </c>
    </row>
    <row r="428" spans="1:9" ht="31.5" customHeight="1" x14ac:dyDescent="0.2">
      <c r="A428" s="3">
        <v>425</v>
      </c>
      <c r="B428" s="22" t="s">
        <v>1153</v>
      </c>
      <c r="C428" s="5" t="s">
        <v>730</v>
      </c>
      <c r="D428" s="22" t="s">
        <v>733</v>
      </c>
      <c r="E428" s="22" t="s">
        <v>1221</v>
      </c>
      <c r="F428" s="27">
        <v>43483</v>
      </c>
      <c r="G428" s="5" t="s">
        <v>1270</v>
      </c>
      <c r="H428" s="5"/>
      <c r="I428" s="1">
        <f>VLOOKUP(Tabla2245[[#This Row],[Nombre]],Junio!B427:I519,8,FALSE)</f>
        <v>0</v>
      </c>
    </row>
    <row r="429" spans="1:9" ht="31.5" customHeight="1" x14ac:dyDescent="0.2">
      <c r="A429" s="16">
        <v>426</v>
      </c>
      <c r="B429" s="21" t="s">
        <v>1154</v>
      </c>
      <c r="C429" s="18" t="s">
        <v>730</v>
      </c>
      <c r="D429" s="21" t="s">
        <v>731</v>
      </c>
      <c r="E429" s="21" t="s">
        <v>1221</v>
      </c>
      <c r="F429" s="28">
        <v>43483</v>
      </c>
      <c r="G429" s="18" t="s">
        <v>1270</v>
      </c>
      <c r="H429" s="18"/>
      <c r="I429" s="1">
        <f>VLOOKUP(Tabla2245[[#This Row],[Nombre]],Junio!B428:I520,8,FALSE)</f>
        <v>0</v>
      </c>
    </row>
    <row r="430" spans="1:9" ht="31.5" customHeight="1" x14ac:dyDescent="0.2">
      <c r="A430" s="3">
        <v>427</v>
      </c>
      <c r="B430" s="22" t="s">
        <v>1155</v>
      </c>
      <c r="C430" s="5" t="s">
        <v>730</v>
      </c>
      <c r="D430" s="22" t="s">
        <v>770</v>
      </c>
      <c r="E430" s="22" t="s">
        <v>1221</v>
      </c>
      <c r="F430" s="27">
        <v>43483</v>
      </c>
      <c r="G430" s="5" t="s">
        <v>1270</v>
      </c>
      <c r="H430" s="5"/>
      <c r="I430" s="1">
        <f>VLOOKUP(Tabla2245[[#This Row],[Nombre]],Junio!B429:I521,8,FALSE)</f>
        <v>0</v>
      </c>
    </row>
    <row r="431" spans="1:9" ht="31.5" customHeight="1" x14ac:dyDescent="0.2">
      <c r="A431" s="16">
        <v>428</v>
      </c>
      <c r="B431" s="21" t="s">
        <v>1156</v>
      </c>
      <c r="C431" s="18" t="s">
        <v>730</v>
      </c>
      <c r="D431" s="21" t="s">
        <v>1205</v>
      </c>
      <c r="E431" s="21" t="s">
        <v>1221</v>
      </c>
      <c r="F431" s="28">
        <v>43483</v>
      </c>
      <c r="G431" s="18" t="s">
        <v>1270</v>
      </c>
      <c r="H431" s="18"/>
      <c r="I431" s="1" t="e">
        <f>VLOOKUP(Tabla2245[[#This Row],[Nombre]],Junio!B430:I522,8,FALSE)</f>
        <v>#N/A</v>
      </c>
    </row>
    <row r="432" spans="1:9" ht="31.5" customHeight="1" x14ac:dyDescent="0.2">
      <c r="A432" s="3">
        <v>429</v>
      </c>
      <c r="B432" s="22" t="s">
        <v>1157</v>
      </c>
      <c r="C432" s="5" t="s">
        <v>730</v>
      </c>
      <c r="D432" s="22" t="s">
        <v>731</v>
      </c>
      <c r="E432" s="22" t="s">
        <v>1222</v>
      </c>
      <c r="F432" s="27">
        <v>43483</v>
      </c>
      <c r="G432" s="5" t="s">
        <v>1270</v>
      </c>
      <c r="H432" s="5"/>
      <c r="I432" s="1" t="e">
        <f>VLOOKUP(Tabla2245[[#This Row],[Nombre]],Junio!B431:I523,8,FALSE)</f>
        <v>#N/A</v>
      </c>
    </row>
    <row r="433" spans="1:9" ht="31.5" customHeight="1" x14ac:dyDescent="0.2">
      <c r="A433" s="16">
        <v>430</v>
      </c>
      <c r="B433" s="21" t="s">
        <v>1313</v>
      </c>
      <c r="C433" s="18" t="s">
        <v>730</v>
      </c>
      <c r="D433" s="21" t="s">
        <v>1206</v>
      </c>
      <c r="E433" s="21" t="s">
        <v>1220</v>
      </c>
      <c r="F433" s="28">
        <v>43483</v>
      </c>
      <c r="G433" s="18" t="s">
        <v>1270</v>
      </c>
      <c r="H433" s="18"/>
      <c r="I433" s="1" t="e">
        <f>VLOOKUP(Tabla2245[[#This Row],[Nombre]],Junio!B432:I524,8,FALSE)</f>
        <v>#N/A</v>
      </c>
    </row>
    <row r="434" spans="1:9" ht="31.5" customHeight="1" x14ac:dyDescent="0.2">
      <c r="A434" s="3">
        <v>431</v>
      </c>
      <c r="B434" s="22" t="s">
        <v>1159</v>
      </c>
      <c r="C434" s="5" t="s">
        <v>730</v>
      </c>
      <c r="D434" s="22" t="s">
        <v>731</v>
      </c>
      <c r="E434" s="22" t="s">
        <v>918</v>
      </c>
      <c r="F434" s="27">
        <v>43483</v>
      </c>
      <c r="G434" s="5" t="s">
        <v>1270</v>
      </c>
      <c r="H434" s="5"/>
      <c r="I434" s="1" t="e">
        <f>VLOOKUP(Tabla2245[[#This Row],[Nombre]],Junio!B433:I525,8,FALSE)</f>
        <v>#N/A</v>
      </c>
    </row>
    <row r="435" spans="1:9" ht="31.5" customHeight="1" x14ac:dyDescent="0.2">
      <c r="A435" s="16">
        <v>432</v>
      </c>
      <c r="B435" s="21" t="s">
        <v>1160</v>
      </c>
      <c r="C435" s="18" t="s">
        <v>730</v>
      </c>
      <c r="D435" s="21" t="s">
        <v>1207</v>
      </c>
      <c r="E435" s="21" t="s">
        <v>1220</v>
      </c>
      <c r="F435" s="28">
        <v>43483</v>
      </c>
      <c r="G435" s="18" t="s">
        <v>1270</v>
      </c>
      <c r="H435" s="18"/>
      <c r="I435" s="1" t="e">
        <f>VLOOKUP(Tabla2245[[#This Row],[Nombre]],Junio!B434:I526,8,FALSE)</f>
        <v>#N/A</v>
      </c>
    </row>
    <row r="436" spans="1:9" ht="31.5" customHeight="1" x14ac:dyDescent="0.2">
      <c r="A436" s="3">
        <v>433</v>
      </c>
      <c r="B436" s="22" t="s">
        <v>1161</v>
      </c>
      <c r="C436" s="5" t="s">
        <v>730</v>
      </c>
      <c r="D436" s="22" t="s">
        <v>1208</v>
      </c>
      <c r="E436" s="22" t="s">
        <v>1220</v>
      </c>
      <c r="F436" s="27">
        <v>43483</v>
      </c>
      <c r="G436" s="5" t="s">
        <v>1270</v>
      </c>
      <c r="H436" s="5"/>
      <c r="I436" s="1" t="e">
        <f>VLOOKUP(Tabla2245[[#This Row],[Nombre]],Junio!B435:I527,8,FALSE)</f>
        <v>#N/A</v>
      </c>
    </row>
    <row r="437" spans="1:9" ht="31.5" customHeight="1" x14ac:dyDescent="0.2">
      <c r="A437" s="16">
        <v>434</v>
      </c>
      <c r="B437" s="21" t="s">
        <v>1162</v>
      </c>
      <c r="C437" s="18" t="s">
        <v>730</v>
      </c>
      <c r="D437" s="21" t="s">
        <v>1209</v>
      </c>
      <c r="E437" s="21" t="s">
        <v>1223</v>
      </c>
      <c r="F437" s="28">
        <v>43483</v>
      </c>
      <c r="G437" s="18" t="s">
        <v>1270</v>
      </c>
      <c r="H437" s="18"/>
      <c r="I437" s="1">
        <f>VLOOKUP(Tabla2245[[#This Row],[Nombre]],Junio!B436:I528,8,FALSE)</f>
        <v>0</v>
      </c>
    </row>
    <row r="438" spans="1:9" ht="31.5" customHeight="1" x14ac:dyDescent="0.2">
      <c r="A438" s="3">
        <v>435</v>
      </c>
      <c r="B438" s="22" t="s">
        <v>1163</v>
      </c>
      <c r="C438" s="5" t="s">
        <v>730</v>
      </c>
      <c r="D438" s="22" t="s">
        <v>953</v>
      </c>
      <c r="E438" s="22" t="s">
        <v>1223</v>
      </c>
      <c r="F438" s="27">
        <v>43483</v>
      </c>
      <c r="G438" s="5" t="s">
        <v>1270</v>
      </c>
      <c r="H438" s="5"/>
      <c r="I438" s="1">
        <f>VLOOKUP(Tabla2245[[#This Row],[Nombre]],Junio!B437:I529,8,FALSE)</f>
        <v>0</v>
      </c>
    </row>
    <row r="439" spans="1:9" ht="31.5" customHeight="1" x14ac:dyDescent="0.2">
      <c r="A439" s="16">
        <v>436</v>
      </c>
      <c r="B439" s="21" t="s">
        <v>1164</v>
      </c>
      <c r="C439" s="18" t="s">
        <v>730</v>
      </c>
      <c r="D439" s="21" t="s">
        <v>731</v>
      </c>
      <c r="E439" s="21" t="s">
        <v>1220</v>
      </c>
      <c r="F439" s="28">
        <v>43483</v>
      </c>
      <c r="G439" s="18" t="s">
        <v>1270</v>
      </c>
      <c r="H439" s="18"/>
      <c r="I439" s="1" t="e">
        <f>VLOOKUP(Tabla2245[[#This Row],[Nombre]],Junio!B438:I530,8,FALSE)</f>
        <v>#N/A</v>
      </c>
    </row>
    <row r="440" spans="1:9" ht="31.5" customHeight="1" x14ac:dyDescent="0.2">
      <c r="A440" s="3">
        <v>437</v>
      </c>
      <c r="B440" s="22" t="s">
        <v>1314</v>
      </c>
      <c r="C440" s="5" t="s">
        <v>730</v>
      </c>
      <c r="D440" s="22" t="s">
        <v>1210</v>
      </c>
      <c r="E440" s="22" t="s">
        <v>1222</v>
      </c>
      <c r="F440" s="27">
        <v>43483</v>
      </c>
      <c r="G440" s="5" t="s">
        <v>1270</v>
      </c>
      <c r="H440" s="5"/>
      <c r="I440" s="1">
        <f>VLOOKUP(Tabla2245[[#This Row],[Nombre]],Junio!B439:I531,8,FALSE)</f>
        <v>0</v>
      </c>
    </row>
    <row r="441" spans="1:9" ht="31.5" customHeight="1" x14ac:dyDescent="0.2">
      <c r="A441" s="16">
        <v>438</v>
      </c>
      <c r="B441" s="21" t="s">
        <v>1166</v>
      </c>
      <c r="C441" s="18" t="s">
        <v>730</v>
      </c>
      <c r="D441" s="21" t="s">
        <v>953</v>
      </c>
      <c r="E441" s="21" t="s">
        <v>160</v>
      </c>
      <c r="F441" s="28">
        <v>43483</v>
      </c>
      <c r="G441" s="18" t="s">
        <v>964</v>
      </c>
      <c r="H441" s="18"/>
      <c r="I441" s="1" t="e">
        <f>VLOOKUP(Tabla2245[[#This Row],[Nombre]],Junio!B440:I532,8,FALSE)</f>
        <v>#N/A</v>
      </c>
    </row>
    <row r="442" spans="1:9" ht="31.5" customHeight="1" x14ac:dyDescent="0.2">
      <c r="A442" s="3">
        <v>439</v>
      </c>
      <c r="B442" s="22" t="s">
        <v>1167</v>
      </c>
      <c r="C442" s="5" t="s">
        <v>730</v>
      </c>
      <c r="D442" s="22" t="s">
        <v>731</v>
      </c>
      <c r="E442" s="22" t="s">
        <v>1224</v>
      </c>
      <c r="F442" s="27">
        <v>43483</v>
      </c>
      <c r="G442" s="5" t="s">
        <v>1270</v>
      </c>
      <c r="H442" s="5"/>
      <c r="I442" s="1" t="e">
        <f>VLOOKUP(Tabla2245[[#This Row],[Nombre]],Junio!B441:I533,8,FALSE)</f>
        <v>#N/A</v>
      </c>
    </row>
    <row r="443" spans="1:9" ht="31.5" customHeight="1" x14ac:dyDescent="0.2">
      <c r="A443" s="16">
        <v>440</v>
      </c>
      <c r="B443" s="21" t="s">
        <v>1168</v>
      </c>
      <c r="C443" s="18" t="s">
        <v>730</v>
      </c>
      <c r="D443" s="21" t="s">
        <v>953</v>
      </c>
      <c r="E443" s="21" t="s">
        <v>1224</v>
      </c>
      <c r="F443" s="28">
        <v>43483</v>
      </c>
      <c r="G443" s="18" t="s">
        <v>1270</v>
      </c>
      <c r="H443" s="18"/>
      <c r="I443" s="1" t="e">
        <f>VLOOKUP(Tabla2245[[#This Row],[Nombre]],Junio!B442:I534,8,FALSE)</f>
        <v>#N/A</v>
      </c>
    </row>
    <row r="444" spans="1:9" ht="31.5" customHeight="1" x14ac:dyDescent="0.2">
      <c r="A444" s="3">
        <v>441</v>
      </c>
      <c r="B444" s="22" t="s">
        <v>1315</v>
      </c>
      <c r="C444" s="5" t="s">
        <v>730</v>
      </c>
      <c r="D444" s="22" t="s">
        <v>953</v>
      </c>
      <c r="E444" s="22" t="s">
        <v>160</v>
      </c>
      <c r="F444" s="27">
        <v>43483</v>
      </c>
      <c r="G444" s="5" t="s">
        <v>964</v>
      </c>
      <c r="H444" s="5"/>
      <c r="I444" s="1" t="e">
        <f>VLOOKUP(Tabla2245[[#This Row],[Nombre]],Junio!B443:I535,8,FALSE)</f>
        <v>#N/A</v>
      </c>
    </row>
    <row r="445" spans="1:9" ht="31.5" customHeight="1" x14ac:dyDescent="0.2">
      <c r="A445" s="16">
        <v>442</v>
      </c>
      <c r="B445" s="21" t="s">
        <v>1316</v>
      </c>
      <c r="C445" s="18" t="s">
        <v>730</v>
      </c>
      <c r="D445" s="21" t="s">
        <v>1211</v>
      </c>
      <c r="E445" s="21" t="s">
        <v>1224</v>
      </c>
      <c r="F445" s="28">
        <v>43486</v>
      </c>
      <c r="G445" s="18" t="s">
        <v>1270</v>
      </c>
      <c r="H445" s="18"/>
      <c r="I445" s="1" t="e">
        <f>VLOOKUP(Tabla2245[[#This Row],[Nombre]],Junio!B444:I536,8,FALSE)</f>
        <v>#N/A</v>
      </c>
    </row>
    <row r="446" spans="1:9" ht="31.5" customHeight="1" x14ac:dyDescent="0.2">
      <c r="A446" s="3">
        <v>443</v>
      </c>
      <c r="B446" s="22" t="s">
        <v>1171</v>
      </c>
      <c r="C446" s="5" t="s">
        <v>730</v>
      </c>
      <c r="D446" s="22" t="s">
        <v>932</v>
      </c>
      <c r="E446" s="22" t="s">
        <v>742</v>
      </c>
      <c r="F446" s="27">
        <v>43486</v>
      </c>
      <c r="G446" s="5" t="s">
        <v>1270</v>
      </c>
      <c r="H446" s="5"/>
      <c r="I446" s="1" t="e">
        <f>VLOOKUP(Tabla2245[[#This Row],[Nombre]],Junio!B445:I537,8,FALSE)</f>
        <v>#N/A</v>
      </c>
    </row>
    <row r="447" spans="1:9" ht="31.5" customHeight="1" x14ac:dyDescent="0.2">
      <c r="A447" s="16">
        <v>444</v>
      </c>
      <c r="B447" s="21" t="s">
        <v>1172</v>
      </c>
      <c r="C447" s="18" t="s">
        <v>730</v>
      </c>
      <c r="D447" s="21" t="s">
        <v>1202</v>
      </c>
      <c r="E447" s="21" t="s">
        <v>1221</v>
      </c>
      <c r="F447" s="28">
        <v>43486</v>
      </c>
      <c r="G447" s="18" t="s">
        <v>1270</v>
      </c>
      <c r="H447" s="18"/>
      <c r="I447" s="1" t="e">
        <f>VLOOKUP(Tabla2245[[#This Row],[Nombre]],Junio!B446:I538,8,FALSE)</f>
        <v>#N/A</v>
      </c>
    </row>
    <row r="448" spans="1:9" ht="31.5" customHeight="1" x14ac:dyDescent="0.2">
      <c r="A448" s="3">
        <v>445</v>
      </c>
      <c r="B448" s="22" t="s">
        <v>1317</v>
      </c>
      <c r="C448" s="5" t="s">
        <v>730</v>
      </c>
      <c r="D448" s="22" t="s">
        <v>731</v>
      </c>
      <c r="E448" s="22" t="s">
        <v>1225</v>
      </c>
      <c r="F448" s="27">
        <v>43486</v>
      </c>
      <c r="G448" s="5" t="s">
        <v>964</v>
      </c>
      <c r="H448" s="5"/>
      <c r="I448" s="1" t="e">
        <f>VLOOKUP(Tabla2245[[#This Row],[Nombre]],Junio!B447:I539,8,FALSE)</f>
        <v>#N/A</v>
      </c>
    </row>
    <row r="449" spans="1:9" ht="31.5" customHeight="1" x14ac:dyDescent="0.2">
      <c r="A449" s="16">
        <v>446</v>
      </c>
      <c r="B449" s="21" t="s">
        <v>1174</v>
      </c>
      <c r="C449" s="18" t="s">
        <v>730</v>
      </c>
      <c r="D449" s="21" t="s">
        <v>733</v>
      </c>
      <c r="E449" s="21" t="s">
        <v>1221</v>
      </c>
      <c r="F449" s="28">
        <v>43497</v>
      </c>
      <c r="G449" s="18" t="s">
        <v>1270</v>
      </c>
      <c r="H449" s="18"/>
      <c r="I449" s="1" t="e">
        <f>VLOOKUP(Tabla2245[[#This Row],[Nombre]],Junio!B448:I540,8,FALSE)</f>
        <v>#N/A</v>
      </c>
    </row>
    <row r="450" spans="1:9" ht="31.5" customHeight="1" x14ac:dyDescent="0.2">
      <c r="A450" s="3">
        <v>447</v>
      </c>
      <c r="B450" s="22" t="s">
        <v>1175</v>
      </c>
      <c r="C450" s="5" t="s">
        <v>730</v>
      </c>
      <c r="D450" s="22" t="s">
        <v>954</v>
      </c>
      <c r="E450" s="22" t="s">
        <v>212</v>
      </c>
      <c r="F450" s="27">
        <v>43497</v>
      </c>
      <c r="G450" s="5" t="s">
        <v>964</v>
      </c>
      <c r="H450" s="5"/>
      <c r="I450" s="1">
        <f>VLOOKUP(Tabla2245[[#This Row],[Nombre]],Junio!B449:I541,8,FALSE)</f>
        <v>0</v>
      </c>
    </row>
    <row r="451" spans="1:9" ht="31.5" customHeight="1" x14ac:dyDescent="0.2">
      <c r="A451" s="16">
        <v>448</v>
      </c>
      <c r="B451" s="21" t="s">
        <v>1176</v>
      </c>
      <c r="C451" s="18" t="s">
        <v>730</v>
      </c>
      <c r="D451" s="21" t="s">
        <v>1212</v>
      </c>
      <c r="E451" s="21" t="s">
        <v>697</v>
      </c>
      <c r="F451" s="28">
        <v>43497</v>
      </c>
      <c r="G451" s="18" t="s">
        <v>1270</v>
      </c>
      <c r="H451" s="18"/>
      <c r="I451" s="1" t="e">
        <f>VLOOKUP(Tabla2245[[#This Row],[Nombre]],Junio!B450:I542,8,FALSE)</f>
        <v>#N/A</v>
      </c>
    </row>
    <row r="452" spans="1:9" ht="31.5" customHeight="1" x14ac:dyDescent="0.2">
      <c r="A452" s="3">
        <v>449</v>
      </c>
      <c r="B452" s="22" t="s">
        <v>1318</v>
      </c>
      <c r="C452" s="5" t="s">
        <v>730</v>
      </c>
      <c r="D452" s="22" t="s">
        <v>1213</v>
      </c>
      <c r="E452" s="22" t="s">
        <v>250</v>
      </c>
      <c r="F452" s="27">
        <v>43497</v>
      </c>
      <c r="G452" s="5" t="s">
        <v>1270</v>
      </c>
      <c r="H452" s="5"/>
      <c r="I452" s="1" t="e">
        <f>VLOOKUP(Tabla2245[[#This Row],[Nombre]],Junio!B451:I543,8,FALSE)</f>
        <v>#N/A</v>
      </c>
    </row>
    <row r="453" spans="1:9" ht="31.5" customHeight="1" x14ac:dyDescent="0.2">
      <c r="A453" s="16">
        <v>450</v>
      </c>
      <c r="B453" s="21" t="s">
        <v>1178</v>
      </c>
      <c r="C453" s="18" t="s">
        <v>730</v>
      </c>
      <c r="D453" s="21" t="s">
        <v>1214</v>
      </c>
      <c r="E453" s="21" t="s">
        <v>291</v>
      </c>
      <c r="F453" s="28">
        <v>43497</v>
      </c>
      <c r="G453" s="18" t="s">
        <v>1270</v>
      </c>
      <c r="H453" s="18"/>
      <c r="I453" s="1" t="e">
        <f>VLOOKUP(Tabla2245[[#This Row],[Nombre]],Junio!B452:I544,8,FALSE)</f>
        <v>#N/A</v>
      </c>
    </row>
    <row r="454" spans="1:9" ht="31.5" customHeight="1" x14ac:dyDescent="0.2">
      <c r="A454" s="3">
        <v>451</v>
      </c>
      <c r="B454" s="22" t="s">
        <v>1319</v>
      </c>
      <c r="C454" s="5" t="s">
        <v>730</v>
      </c>
      <c r="D454" s="22" t="s">
        <v>1213</v>
      </c>
      <c r="E454" s="22" t="s">
        <v>291</v>
      </c>
      <c r="F454" s="27">
        <v>43497</v>
      </c>
      <c r="G454" s="5" t="s">
        <v>1270</v>
      </c>
      <c r="H454" s="5"/>
      <c r="I454" s="1" t="e">
        <f>VLOOKUP(Tabla2245[[#This Row],[Nombre]],Junio!B453:I545,8,FALSE)</f>
        <v>#N/A</v>
      </c>
    </row>
    <row r="455" spans="1:9" ht="31.5" customHeight="1" x14ac:dyDescent="0.2">
      <c r="A455" s="16">
        <v>452</v>
      </c>
      <c r="B455" s="21" t="s">
        <v>1180</v>
      </c>
      <c r="C455" s="18" t="s">
        <v>730</v>
      </c>
      <c r="D455" s="21" t="s">
        <v>1215</v>
      </c>
      <c r="E455" s="21" t="s">
        <v>244</v>
      </c>
      <c r="F455" s="28">
        <v>43497</v>
      </c>
      <c r="G455" s="18" t="s">
        <v>1270</v>
      </c>
      <c r="H455" s="18"/>
      <c r="I455" s="1" t="e">
        <f>VLOOKUP(Tabla2245[[#This Row],[Nombre]],Junio!B454:I546,8,FALSE)</f>
        <v>#N/A</v>
      </c>
    </row>
    <row r="456" spans="1:9" ht="31.5" customHeight="1" x14ac:dyDescent="0.2">
      <c r="A456" s="3">
        <v>453</v>
      </c>
      <c r="B456" s="22" t="s">
        <v>1181</v>
      </c>
      <c r="C456" s="5" t="s">
        <v>730</v>
      </c>
      <c r="D456" s="22" t="s">
        <v>1215</v>
      </c>
      <c r="E456" s="22" t="s">
        <v>244</v>
      </c>
      <c r="F456" s="27">
        <v>43497</v>
      </c>
      <c r="G456" s="5" t="s">
        <v>1270</v>
      </c>
      <c r="H456" s="5"/>
      <c r="I456" s="1" t="e">
        <f>VLOOKUP(Tabla2245[[#This Row],[Nombre]],Junio!B455:I547,8,FALSE)</f>
        <v>#N/A</v>
      </c>
    </row>
    <row r="457" spans="1:9" ht="31.5" customHeight="1" x14ac:dyDescent="0.2">
      <c r="A457" s="16">
        <v>454</v>
      </c>
      <c r="B457" s="21" t="s">
        <v>1320</v>
      </c>
      <c r="C457" s="18" t="s">
        <v>730</v>
      </c>
      <c r="D457" s="21" t="s">
        <v>1213</v>
      </c>
      <c r="E457" s="21" t="s">
        <v>244</v>
      </c>
      <c r="F457" s="28">
        <v>43497</v>
      </c>
      <c r="G457" s="18" t="s">
        <v>1270</v>
      </c>
      <c r="H457" s="18"/>
      <c r="I457" s="1" t="e">
        <f>VLOOKUP(Tabla2245[[#This Row],[Nombre]],Junio!B456:I548,8,FALSE)</f>
        <v>#N/A</v>
      </c>
    </row>
    <row r="458" spans="1:9" ht="31.5" customHeight="1" x14ac:dyDescent="0.2">
      <c r="A458" s="3">
        <v>455</v>
      </c>
      <c r="B458" s="22" t="s">
        <v>1183</v>
      </c>
      <c r="C458" s="5" t="s">
        <v>730</v>
      </c>
      <c r="D458" s="22" t="s">
        <v>1213</v>
      </c>
      <c r="E458" s="22" t="s">
        <v>257</v>
      </c>
      <c r="F458" s="27">
        <v>43497</v>
      </c>
      <c r="G458" s="5" t="s">
        <v>1270</v>
      </c>
      <c r="H458" s="5"/>
      <c r="I458" s="1">
        <f>VLOOKUP(Tabla2245[[#This Row],[Nombre]],Junio!B457:I549,8,FALSE)</f>
        <v>0</v>
      </c>
    </row>
    <row r="459" spans="1:9" ht="31.5" customHeight="1" x14ac:dyDescent="0.2">
      <c r="A459" s="16">
        <v>456</v>
      </c>
      <c r="B459" s="21" t="s">
        <v>1184</v>
      </c>
      <c r="C459" s="18" t="s">
        <v>730</v>
      </c>
      <c r="D459" s="21" t="s">
        <v>1216</v>
      </c>
      <c r="E459" s="21" t="s">
        <v>257</v>
      </c>
      <c r="F459" s="28">
        <v>43497</v>
      </c>
      <c r="G459" s="18" t="s">
        <v>1270</v>
      </c>
      <c r="H459" s="18"/>
      <c r="I459" s="1" t="e">
        <f>VLOOKUP(Tabla2245[[#This Row],[Nombre]],Junio!B458:I550,8,FALSE)</f>
        <v>#N/A</v>
      </c>
    </row>
    <row r="460" spans="1:9" ht="31.5" customHeight="1" x14ac:dyDescent="0.2">
      <c r="A460" s="3">
        <v>457</v>
      </c>
      <c r="B460" s="22" t="s">
        <v>1185</v>
      </c>
      <c r="C460" s="5" t="s">
        <v>730</v>
      </c>
      <c r="D460" s="22" t="s">
        <v>1213</v>
      </c>
      <c r="E460" s="22" t="s">
        <v>264</v>
      </c>
      <c r="F460" s="27">
        <v>43497</v>
      </c>
      <c r="G460" s="5" t="s">
        <v>1270</v>
      </c>
      <c r="H460" s="5"/>
      <c r="I460" s="1">
        <f>VLOOKUP(Tabla2245[[#This Row],[Nombre]],Junio!B459:I551,8,FALSE)</f>
        <v>0</v>
      </c>
    </row>
    <row r="461" spans="1:9" ht="31.5" customHeight="1" x14ac:dyDescent="0.2">
      <c r="A461" s="16">
        <v>458</v>
      </c>
      <c r="B461" s="21" t="s">
        <v>1321</v>
      </c>
      <c r="C461" s="18" t="s">
        <v>730</v>
      </c>
      <c r="D461" s="21" t="s">
        <v>1213</v>
      </c>
      <c r="E461" s="21" t="s">
        <v>301</v>
      </c>
      <c r="F461" s="28">
        <v>43497</v>
      </c>
      <c r="G461" s="18" t="s">
        <v>1270</v>
      </c>
      <c r="H461" s="18"/>
      <c r="I461" s="1" t="e">
        <f>VLOOKUP(Tabla2245[[#This Row],[Nombre]],Junio!B460:I552,8,FALSE)</f>
        <v>#N/A</v>
      </c>
    </row>
    <row r="462" spans="1:9" ht="31.5" customHeight="1" x14ac:dyDescent="0.2">
      <c r="A462" s="3">
        <v>459</v>
      </c>
      <c r="B462" s="22" t="s">
        <v>1187</v>
      </c>
      <c r="C462" s="5" t="s">
        <v>730</v>
      </c>
      <c r="D462" s="22" t="s">
        <v>1213</v>
      </c>
      <c r="E462" s="22" t="s">
        <v>264</v>
      </c>
      <c r="F462" s="27">
        <v>43497</v>
      </c>
      <c r="G462" s="5" t="s">
        <v>1270</v>
      </c>
      <c r="H462" s="5"/>
      <c r="I462" s="1">
        <f>VLOOKUP(Tabla2245[[#This Row],[Nombre]],Junio!B461:I553,8,FALSE)</f>
        <v>0</v>
      </c>
    </row>
    <row r="463" spans="1:9" ht="31.5" customHeight="1" x14ac:dyDescent="0.2">
      <c r="A463" s="16">
        <v>460</v>
      </c>
      <c r="B463" s="21" t="s">
        <v>1188</v>
      </c>
      <c r="C463" s="18" t="s">
        <v>730</v>
      </c>
      <c r="D463" s="21" t="s">
        <v>736</v>
      </c>
      <c r="E463" s="21" t="s">
        <v>283</v>
      </c>
      <c r="F463" s="28">
        <v>43497</v>
      </c>
      <c r="G463" s="18" t="s">
        <v>1270</v>
      </c>
      <c r="H463" s="18"/>
      <c r="I463" s="1" t="e">
        <f>VLOOKUP(Tabla2245[[#This Row],[Nombre]],Junio!B462:I554,8,FALSE)</f>
        <v>#N/A</v>
      </c>
    </row>
    <row r="464" spans="1:9" ht="31.5" customHeight="1" x14ac:dyDescent="0.2">
      <c r="A464" s="3">
        <v>461</v>
      </c>
      <c r="B464" s="22" t="s">
        <v>1189</v>
      </c>
      <c r="C464" s="5" t="s">
        <v>730</v>
      </c>
      <c r="D464" s="22" t="s">
        <v>731</v>
      </c>
      <c r="E464" s="22" t="s">
        <v>283</v>
      </c>
      <c r="F464" s="27">
        <v>43497</v>
      </c>
      <c r="G464" s="5" t="s">
        <v>1270</v>
      </c>
      <c r="H464" s="5"/>
      <c r="I464" s="1" t="e">
        <f>VLOOKUP(Tabla2245[[#This Row],[Nombre]],Junio!B463:I555,8,FALSE)</f>
        <v>#N/A</v>
      </c>
    </row>
    <row r="465" spans="1:9" ht="31.5" customHeight="1" x14ac:dyDescent="0.2">
      <c r="A465" s="16">
        <v>462</v>
      </c>
      <c r="B465" s="21" t="s">
        <v>1322</v>
      </c>
      <c r="C465" s="18" t="s">
        <v>730</v>
      </c>
      <c r="D465" s="21" t="s">
        <v>1213</v>
      </c>
      <c r="E465" s="21" t="s">
        <v>310</v>
      </c>
      <c r="F465" s="28">
        <v>43497</v>
      </c>
      <c r="G465" s="18" t="s">
        <v>1270</v>
      </c>
      <c r="H465" s="18"/>
      <c r="I465" s="1" t="e">
        <f>VLOOKUP(Tabla2245[[#This Row],[Nombre]],Junio!B464:I556,8,FALSE)</f>
        <v>#N/A</v>
      </c>
    </row>
    <row r="466" spans="1:9" ht="31.5" customHeight="1" x14ac:dyDescent="0.2">
      <c r="A466" s="3">
        <v>463</v>
      </c>
      <c r="B466" s="22" t="s">
        <v>1191</v>
      </c>
      <c r="C466" s="5" t="s">
        <v>730</v>
      </c>
      <c r="D466" s="22" t="s">
        <v>1217</v>
      </c>
      <c r="E466" s="22" t="s">
        <v>1221</v>
      </c>
      <c r="F466" s="27">
        <v>43497</v>
      </c>
      <c r="G466" s="5" t="s">
        <v>1270</v>
      </c>
      <c r="H466" s="5"/>
      <c r="I466" s="1" t="e">
        <f>VLOOKUP(Tabla2245[[#This Row],[Nombre]],Junio!B465:I557,8,FALSE)</f>
        <v>#N/A</v>
      </c>
    </row>
    <row r="467" spans="1:9" ht="31.5" customHeight="1" x14ac:dyDescent="0.2">
      <c r="A467" s="16">
        <v>464</v>
      </c>
      <c r="B467" s="21" t="s">
        <v>1323</v>
      </c>
      <c r="C467" s="18" t="s">
        <v>730</v>
      </c>
      <c r="D467" s="21" t="s">
        <v>731</v>
      </c>
      <c r="E467" s="21" t="s">
        <v>264</v>
      </c>
      <c r="F467" s="28">
        <v>43497</v>
      </c>
      <c r="G467" s="18" t="s">
        <v>1270</v>
      </c>
      <c r="H467" s="18"/>
      <c r="I467" s="1" t="e">
        <f>VLOOKUP(Tabla2245[[#This Row],[Nombre]],Junio!B466:I558,8,FALSE)</f>
        <v>#N/A</v>
      </c>
    </row>
    <row r="468" spans="1:9" ht="31.5" customHeight="1" x14ac:dyDescent="0.2">
      <c r="A468" s="3">
        <v>465</v>
      </c>
      <c r="B468" s="22" t="s">
        <v>1193</v>
      </c>
      <c r="C468" s="5" t="s">
        <v>730</v>
      </c>
      <c r="D468" s="22" t="s">
        <v>1218</v>
      </c>
      <c r="E468" s="22" t="s">
        <v>1225</v>
      </c>
      <c r="F468" s="27">
        <v>43501</v>
      </c>
      <c r="G468" s="5" t="s">
        <v>964</v>
      </c>
      <c r="H468" s="5"/>
      <c r="I468" s="1" t="e">
        <f>VLOOKUP(Tabla2245[[#This Row],[Nombre]],Junio!B467:I559,8,FALSE)</f>
        <v>#N/A</v>
      </c>
    </row>
    <row r="469" spans="1:9" ht="31.5" customHeight="1" x14ac:dyDescent="0.2">
      <c r="A469" s="16">
        <v>466</v>
      </c>
      <c r="B469" s="21" t="s">
        <v>1194</v>
      </c>
      <c r="C469" s="18" t="s">
        <v>730</v>
      </c>
      <c r="D469" s="21" t="s">
        <v>736</v>
      </c>
      <c r="E469" s="21" t="s">
        <v>1224</v>
      </c>
      <c r="F469" s="28">
        <v>43502</v>
      </c>
      <c r="G469" s="18" t="s">
        <v>1270</v>
      </c>
      <c r="H469" s="18"/>
      <c r="I469" s="1" t="e">
        <f>VLOOKUP(Tabla2245[[#This Row],[Nombre]],Junio!B468:I560,8,FALSE)</f>
        <v>#N/A</v>
      </c>
    </row>
    <row r="470" spans="1:9" ht="31.5" customHeight="1" x14ac:dyDescent="0.2">
      <c r="A470" s="3">
        <v>467</v>
      </c>
      <c r="B470" s="22" t="s">
        <v>1324</v>
      </c>
      <c r="C470" s="5" t="s">
        <v>730</v>
      </c>
      <c r="D470" s="22" t="s">
        <v>1219</v>
      </c>
      <c r="E470" s="22" t="s">
        <v>0</v>
      </c>
      <c r="F470" s="27">
        <v>43504</v>
      </c>
      <c r="G470" s="5" t="s">
        <v>964</v>
      </c>
      <c r="H470" s="5"/>
      <c r="I470" s="1" t="e">
        <f>VLOOKUP(Tabla2245[[#This Row],[Nombre]],Junio!B469:I561,8,FALSE)</f>
        <v>#N/A</v>
      </c>
    </row>
    <row r="471" spans="1:9" ht="31.5" customHeight="1" x14ac:dyDescent="0.2">
      <c r="A471" s="16">
        <v>468</v>
      </c>
      <c r="B471" s="21" t="s">
        <v>1325</v>
      </c>
      <c r="C471" s="18" t="s">
        <v>730</v>
      </c>
      <c r="D471" s="21" t="s">
        <v>1207</v>
      </c>
      <c r="E471" s="21" t="s">
        <v>160</v>
      </c>
      <c r="F471" s="28">
        <v>43525</v>
      </c>
      <c r="G471" s="18" t="s">
        <v>964</v>
      </c>
      <c r="H471" s="18"/>
      <c r="I471" s="1" t="e">
        <f>VLOOKUP(Tabla2245[[#This Row],[Nombre]],Junio!B470:I562,8,FALSE)</f>
        <v>#N/A</v>
      </c>
    </row>
    <row r="472" spans="1:9" ht="31.5" customHeight="1" x14ac:dyDescent="0.2">
      <c r="A472" s="3">
        <v>469</v>
      </c>
      <c r="B472" s="22" t="s">
        <v>1326</v>
      </c>
      <c r="C472" s="5" t="s">
        <v>730</v>
      </c>
      <c r="D472" s="22" t="s">
        <v>1281</v>
      </c>
      <c r="E472" s="22" t="s">
        <v>97</v>
      </c>
      <c r="F472" s="27">
        <v>43525</v>
      </c>
      <c r="G472" s="5" t="s">
        <v>964</v>
      </c>
      <c r="H472" s="5"/>
      <c r="I472" s="1" t="e">
        <f>VLOOKUP(Tabla2245[[#This Row],[Nombre]],Junio!B471:I563,8,FALSE)</f>
        <v>#N/A</v>
      </c>
    </row>
    <row r="473" spans="1:9" ht="31.5" customHeight="1" x14ac:dyDescent="0.2">
      <c r="A473" s="16">
        <v>470</v>
      </c>
      <c r="B473" s="21" t="s">
        <v>1327</v>
      </c>
      <c r="C473" s="18" t="s">
        <v>730</v>
      </c>
      <c r="D473" s="21" t="s">
        <v>953</v>
      </c>
      <c r="E473" s="21" t="s">
        <v>1224</v>
      </c>
      <c r="F473" s="28">
        <v>43525</v>
      </c>
      <c r="G473" s="18" t="s">
        <v>1270</v>
      </c>
      <c r="H473" s="18"/>
      <c r="I473" s="1">
        <f>VLOOKUP(Tabla2245[[#This Row],[Nombre]],Junio!B472:I564,8,FALSE)</f>
        <v>0</v>
      </c>
    </row>
    <row r="474" spans="1:9" ht="31.5" customHeight="1" x14ac:dyDescent="0.2">
      <c r="A474" s="3">
        <v>471</v>
      </c>
      <c r="B474" s="22" t="s">
        <v>1328</v>
      </c>
      <c r="C474" s="5" t="s">
        <v>730</v>
      </c>
      <c r="D474" s="22" t="s">
        <v>763</v>
      </c>
      <c r="E474" s="22" t="s">
        <v>1222</v>
      </c>
      <c r="F474" s="27">
        <v>43525</v>
      </c>
      <c r="G474" s="5" t="s">
        <v>1270</v>
      </c>
      <c r="H474" s="5"/>
      <c r="I474" s="1" t="e">
        <f>VLOOKUP(Tabla2245[[#This Row],[Nombre]],Junio!B473:I565,8,FALSE)</f>
        <v>#N/A</v>
      </c>
    </row>
    <row r="475" spans="1:9" ht="31.5" customHeight="1" x14ac:dyDescent="0.2">
      <c r="A475" s="16">
        <v>472</v>
      </c>
      <c r="B475" s="21" t="s">
        <v>1427</v>
      </c>
      <c r="C475" s="18" t="s">
        <v>730</v>
      </c>
      <c r="D475" s="21" t="s">
        <v>1428</v>
      </c>
      <c r="E475" s="21" t="s">
        <v>0</v>
      </c>
      <c r="F475" s="28">
        <v>43525</v>
      </c>
      <c r="G475" s="18" t="s">
        <v>964</v>
      </c>
      <c r="H475" s="18"/>
      <c r="I475" s="1" t="e">
        <f>VLOOKUP(Tabla2245[[#This Row],[Nombre]],Junio!B474:I566,8,FALSE)</f>
        <v>#N/A</v>
      </c>
    </row>
    <row r="476" spans="1:9" ht="31.5" customHeight="1" x14ac:dyDescent="0.2">
      <c r="A476" s="3">
        <v>473</v>
      </c>
      <c r="B476" s="22" t="s">
        <v>1329</v>
      </c>
      <c r="C476" s="5" t="s">
        <v>730</v>
      </c>
      <c r="D476" s="22" t="s">
        <v>1282</v>
      </c>
      <c r="E476" s="22" t="s">
        <v>97</v>
      </c>
      <c r="F476" s="27">
        <v>43525</v>
      </c>
      <c r="G476" s="5" t="s">
        <v>964</v>
      </c>
      <c r="H476" s="5"/>
      <c r="I476" s="1" t="e">
        <f>VLOOKUP(Tabla2245[[#This Row],[Nombre]],Junio!B475:I567,8,FALSE)</f>
        <v>#N/A</v>
      </c>
    </row>
    <row r="477" spans="1:9" ht="31.5" customHeight="1" x14ac:dyDescent="0.2">
      <c r="A477" s="16">
        <v>474</v>
      </c>
      <c r="B477" s="21" t="s">
        <v>1330</v>
      </c>
      <c r="C477" s="18" t="s">
        <v>730</v>
      </c>
      <c r="D477" s="21" t="s">
        <v>1283</v>
      </c>
      <c r="E477" s="21" t="s">
        <v>97</v>
      </c>
      <c r="F477" s="28">
        <v>43525</v>
      </c>
      <c r="G477" s="18" t="s">
        <v>964</v>
      </c>
      <c r="H477" s="18"/>
      <c r="I477" s="1">
        <f>VLOOKUP(Tabla2245[[#This Row],[Nombre]],Junio!B476:I568,8,FALSE)</f>
        <v>0</v>
      </c>
    </row>
    <row r="478" spans="1:9" ht="31.5" customHeight="1" x14ac:dyDescent="0.2">
      <c r="A478" s="3">
        <v>475</v>
      </c>
      <c r="B478" s="22" t="s">
        <v>1331</v>
      </c>
      <c r="C478" s="5" t="s">
        <v>730</v>
      </c>
      <c r="D478" s="22" t="s">
        <v>733</v>
      </c>
      <c r="E478" s="22" t="s">
        <v>1221</v>
      </c>
      <c r="F478" s="27">
        <v>43525</v>
      </c>
      <c r="G478" s="5" t="s">
        <v>1270</v>
      </c>
      <c r="H478" s="5"/>
      <c r="I478" s="1" t="e">
        <f>VLOOKUP(Tabla2245[[#This Row],[Nombre]],Junio!B477:I569,8,FALSE)</f>
        <v>#N/A</v>
      </c>
    </row>
    <row r="479" spans="1:9" ht="31.5" customHeight="1" x14ac:dyDescent="0.2">
      <c r="A479" s="16">
        <v>476</v>
      </c>
      <c r="B479" s="21" t="s">
        <v>1332</v>
      </c>
      <c r="C479" s="18" t="s">
        <v>730</v>
      </c>
      <c r="D479" s="21" t="s">
        <v>731</v>
      </c>
      <c r="E479" s="21" t="s">
        <v>97</v>
      </c>
      <c r="F479" s="28">
        <v>43525</v>
      </c>
      <c r="G479" s="18" t="s">
        <v>964</v>
      </c>
      <c r="H479" s="18"/>
      <c r="I479" s="1" t="e">
        <f>VLOOKUP(Tabla2245[[#This Row],[Nombre]],Junio!B478:I570,8,FALSE)</f>
        <v>#N/A</v>
      </c>
    </row>
    <row r="480" spans="1:9" ht="31.5" customHeight="1" x14ac:dyDescent="0.2">
      <c r="A480" s="3">
        <v>477</v>
      </c>
      <c r="B480" s="22" t="s">
        <v>1333</v>
      </c>
      <c r="C480" s="5" t="s">
        <v>730</v>
      </c>
      <c r="D480" s="22" t="s">
        <v>731</v>
      </c>
      <c r="E480" s="22" t="s">
        <v>1222</v>
      </c>
      <c r="F480" s="27">
        <v>43525</v>
      </c>
      <c r="G480" s="5" t="s">
        <v>1270</v>
      </c>
      <c r="H480" s="5"/>
      <c r="I480" s="1" t="e">
        <f>VLOOKUP(Tabla2245[[#This Row],[Nombre]],Junio!B479:I571,8,FALSE)</f>
        <v>#N/A</v>
      </c>
    </row>
    <row r="481" spans="1:9" ht="31.5" customHeight="1" x14ac:dyDescent="0.2">
      <c r="A481" s="16">
        <v>478</v>
      </c>
      <c r="B481" s="21" t="s">
        <v>1334</v>
      </c>
      <c r="C481" s="18" t="s">
        <v>730</v>
      </c>
      <c r="D481" s="21" t="s">
        <v>1284</v>
      </c>
      <c r="E481" s="21" t="s">
        <v>1286</v>
      </c>
      <c r="F481" s="28">
        <v>43531</v>
      </c>
      <c r="G481" s="18" t="s">
        <v>1270</v>
      </c>
      <c r="H481" s="18"/>
      <c r="I481" s="1" t="e">
        <f>VLOOKUP(Tabla2245[[#This Row],[Nombre]],Junio!B480:I572,8,FALSE)</f>
        <v>#N/A</v>
      </c>
    </row>
    <row r="482" spans="1:9" ht="31.5" customHeight="1" x14ac:dyDescent="0.2">
      <c r="A482" s="3">
        <v>479</v>
      </c>
      <c r="B482" s="22" t="s">
        <v>1335</v>
      </c>
      <c r="C482" s="5" t="s">
        <v>730</v>
      </c>
      <c r="D482" s="22" t="s">
        <v>953</v>
      </c>
      <c r="E482" s="22" t="s">
        <v>1223</v>
      </c>
      <c r="F482" s="27">
        <v>43531</v>
      </c>
      <c r="G482" s="5" t="s">
        <v>1270</v>
      </c>
      <c r="H482" s="5"/>
      <c r="I482" s="1" t="e">
        <f>VLOOKUP(Tabla2245[[#This Row],[Nombre]],Junio!B481:I573,8,FALSE)</f>
        <v>#N/A</v>
      </c>
    </row>
    <row r="483" spans="1:9" ht="31.5" customHeight="1" x14ac:dyDescent="0.2">
      <c r="A483" s="16">
        <v>480</v>
      </c>
      <c r="B483" s="21" t="s">
        <v>1336</v>
      </c>
      <c r="C483" s="18" t="s">
        <v>730</v>
      </c>
      <c r="D483" s="21" t="s">
        <v>1285</v>
      </c>
      <c r="E483" s="21" t="s">
        <v>216</v>
      </c>
      <c r="F483" s="28">
        <v>43531</v>
      </c>
      <c r="G483" s="18" t="s">
        <v>964</v>
      </c>
      <c r="H483" s="18"/>
      <c r="I483" s="1" t="e">
        <f>VLOOKUP(Tabla2245[[#This Row],[Nombre]],Junio!B482:I574,8,FALSE)</f>
        <v>#N/A</v>
      </c>
    </row>
    <row r="484" spans="1:9" ht="31.5" customHeight="1" x14ac:dyDescent="0.2">
      <c r="A484" s="3">
        <v>481</v>
      </c>
      <c r="B484" s="22" t="s">
        <v>1337</v>
      </c>
      <c r="C484" s="5" t="s">
        <v>730</v>
      </c>
      <c r="D484" s="22" t="s">
        <v>731</v>
      </c>
      <c r="E484" s="22" t="s">
        <v>697</v>
      </c>
      <c r="F484" s="27">
        <v>43539</v>
      </c>
      <c r="G484" s="5" t="s">
        <v>1270</v>
      </c>
      <c r="H484" s="5"/>
      <c r="I484" s="1" t="e">
        <f>VLOOKUP(Tabla2245[[#This Row],[Nombre]],Junio!B483:I575,8,FALSE)</f>
        <v>#N/A</v>
      </c>
    </row>
    <row r="485" spans="1:9" ht="31.5" customHeight="1" x14ac:dyDescent="0.2">
      <c r="A485" s="16">
        <v>482</v>
      </c>
      <c r="B485" s="21" t="s">
        <v>1338</v>
      </c>
      <c r="C485" s="18" t="s">
        <v>730</v>
      </c>
      <c r="D485" s="21" t="s">
        <v>953</v>
      </c>
      <c r="E485" s="21" t="s">
        <v>1220</v>
      </c>
      <c r="F485" s="28">
        <v>43539</v>
      </c>
      <c r="G485" s="18" t="s">
        <v>1270</v>
      </c>
      <c r="H485" s="18"/>
      <c r="I485" s="1" t="e">
        <f>VLOOKUP(Tabla2245[[#This Row],[Nombre]],Junio!B484:I576,8,FALSE)</f>
        <v>#N/A</v>
      </c>
    </row>
    <row r="486" spans="1:9" ht="31.5" customHeight="1" x14ac:dyDescent="0.2">
      <c r="A486" s="3">
        <v>483</v>
      </c>
      <c r="B486" s="22" t="s">
        <v>1339</v>
      </c>
      <c r="C486" s="5" t="s">
        <v>730</v>
      </c>
      <c r="D486" s="22" t="s">
        <v>953</v>
      </c>
      <c r="E486" s="22" t="s">
        <v>1220</v>
      </c>
      <c r="F486" s="27">
        <v>43539</v>
      </c>
      <c r="G486" s="5" t="s">
        <v>1270</v>
      </c>
      <c r="H486" s="5"/>
      <c r="I486" s="1" t="e">
        <f>VLOOKUP(Tabla2245[[#This Row],[Nombre]],Junio!B485:I577,8,FALSE)</f>
        <v>#N/A</v>
      </c>
    </row>
    <row r="487" spans="1:9" ht="31.5" customHeight="1" x14ac:dyDescent="0.2">
      <c r="A487" s="16">
        <v>484</v>
      </c>
      <c r="B487" s="21" t="s">
        <v>1340</v>
      </c>
      <c r="C487" s="18" t="s">
        <v>730</v>
      </c>
      <c r="D487" s="21" t="s">
        <v>731</v>
      </c>
      <c r="E487" s="21" t="s">
        <v>244</v>
      </c>
      <c r="F487" s="28">
        <v>43539</v>
      </c>
      <c r="G487" s="18" t="s">
        <v>1270</v>
      </c>
      <c r="H487" s="18"/>
      <c r="I487" s="1" t="e">
        <f>VLOOKUP(Tabla2245[[#This Row],[Nombre]],Junio!B486:I578,8,FALSE)</f>
        <v>#N/A</v>
      </c>
    </row>
    <row r="488" spans="1:9" ht="31.5" customHeight="1" x14ac:dyDescent="0.2">
      <c r="A488" s="3">
        <v>485</v>
      </c>
      <c r="B488" s="22" t="s">
        <v>1341</v>
      </c>
      <c r="C488" s="5" t="s">
        <v>730</v>
      </c>
      <c r="D488" s="22" t="s">
        <v>731</v>
      </c>
      <c r="E488" s="22" t="s">
        <v>1220</v>
      </c>
      <c r="F488" s="27">
        <v>43539</v>
      </c>
      <c r="G488" s="5" t="s">
        <v>1270</v>
      </c>
      <c r="H488" s="5"/>
      <c r="I488" s="1" t="e">
        <f>VLOOKUP(Tabla2245[[#This Row],[Nombre]],Junio!B487:I579,8,FALSE)</f>
        <v>#N/A</v>
      </c>
    </row>
    <row r="489" spans="1:9" ht="31.5" customHeight="1" x14ac:dyDescent="0.2">
      <c r="A489" s="16">
        <v>486</v>
      </c>
      <c r="B489" s="21" t="s">
        <v>1342</v>
      </c>
      <c r="C489" s="18" t="s">
        <v>730</v>
      </c>
      <c r="D489" s="21" t="s">
        <v>731</v>
      </c>
      <c r="E489" s="21" t="s">
        <v>1220</v>
      </c>
      <c r="F489" s="28">
        <v>43539</v>
      </c>
      <c r="G489" s="18" t="s">
        <v>1270</v>
      </c>
      <c r="H489" s="18"/>
      <c r="I489" s="1" t="e">
        <f>VLOOKUP(Tabla2245[[#This Row],[Nombre]],Junio!B488:I580,8,FALSE)</f>
        <v>#N/A</v>
      </c>
    </row>
    <row r="490" spans="1:9" ht="31.5" customHeight="1" x14ac:dyDescent="0.2">
      <c r="A490" s="3">
        <v>487</v>
      </c>
      <c r="B490" s="22" t="s">
        <v>1343</v>
      </c>
      <c r="C490" s="5" t="s">
        <v>730</v>
      </c>
      <c r="D490" s="22" t="s">
        <v>731</v>
      </c>
      <c r="E490" s="22" t="s">
        <v>1287</v>
      </c>
      <c r="F490" s="27">
        <v>43539</v>
      </c>
      <c r="G490" s="5" t="s">
        <v>964</v>
      </c>
      <c r="H490" s="5"/>
      <c r="I490" s="1" t="e">
        <f>VLOOKUP(Tabla2245[[#This Row],[Nombre]],Junio!B489:I581,8,FALSE)</f>
        <v>#N/A</v>
      </c>
    </row>
    <row r="491" spans="1:9" ht="31.5" customHeight="1" x14ac:dyDescent="0.2">
      <c r="A491" s="16">
        <v>488</v>
      </c>
      <c r="B491" s="21" t="s">
        <v>919</v>
      </c>
      <c r="C491" s="18" t="s">
        <v>743</v>
      </c>
      <c r="D491" s="21" t="s">
        <v>750</v>
      </c>
      <c r="E491" s="21" t="s">
        <v>244</v>
      </c>
      <c r="F491" s="28">
        <v>43481</v>
      </c>
      <c r="G491" s="18" t="s">
        <v>1270</v>
      </c>
      <c r="H491" s="18"/>
      <c r="I491" s="1">
        <f>VLOOKUP(Tabla2245[[#This Row],[Nombre]],Junio!B490:I582,8,FALSE)</f>
        <v>0</v>
      </c>
    </row>
    <row r="492" spans="1:9" ht="31.5" customHeight="1" x14ac:dyDescent="0.2">
      <c r="A492" s="3">
        <v>489</v>
      </c>
      <c r="B492" s="22" t="s">
        <v>920</v>
      </c>
      <c r="C492" s="5" t="s">
        <v>743</v>
      </c>
      <c r="D492" s="22" t="s">
        <v>404</v>
      </c>
      <c r="E492" s="22" t="s">
        <v>244</v>
      </c>
      <c r="F492" s="27">
        <v>43481</v>
      </c>
      <c r="G492" s="5">
        <v>24989191</v>
      </c>
      <c r="H492" s="5"/>
      <c r="I492" s="1">
        <f>VLOOKUP(Tabla2245[[#This Row],[Nombre]],Junio!B491:I583,8,FALSE)</f>
        <v>0</v>
      </c>
    </row>
    <row r="493" spans="1:9" ht="31.5" customHeight="1" x14ac:dyDescent="0.2">
      <c r="A493" s="16">
        <v>490</v>
      </c>
      <c r="B493" s="21" t="s">
        <v>940</v>
      </c>
      <c r="C493" s="18" t="s">
        <v>743</v>
      </c>
      <c r="D493" s="21" t="s">
        <v>749</v>
      </c>
      <c r="E493" s="21" t="s">
        <v>244</v>
      </c>
      <c r="F493" s="28">
        <v>43481</v>
      </c>
      <c r="G493" s="18">
        <v>24989191</v>
      </c>
      <c r="H493" s="18"/>
      <c r="I493" s="1">
        <f>VLOOKUP(Tabla2245[[#This Row],[Nombre]],Junio!B492:I584,8,FALSE)</f>
        <v>0</v>
      </c>
    </row>
    <row r="494" spans="1:9" ht="31.5" customHeight="1" x14ac:dyDescent="0.2">
      <c r="A494" s="3">
        <v>491</v>
      </c>
      <c r="B494" s="22" t="s">
        <v>941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5">
        <v>24989191</v>
      </c>
      <c r="H494" s="5"/>
      <c r="I494" s="1">
        <f>VLOOKUP(Tabla2245[[#This Row],[Nombre]],Junio!B493:I585,8,FALSE)</f>
        <v>0</v>
      </c>
    </row>
    <row r="495" spans="1:9" ht="31.5" customHeight="1" x14ac:dyDescent="0.2">
      <c r="A495" s="16">
        <v>492</v>
      </c>
      <c r="B495" s="21" t="s">
        <v>810</v>
      </c>
      <c r="C495" s="18" t="s">
        <v>743</v>
      </c>
      <c r="D495" s="21" t="s">
        <v>750</v>
      </c>
      <c r="E495" s="21" t="s">
        <v>244</v>
      </c>
      <c r="F495" s="28">
        <v>43481</v>
      </c>
      <c r="G495" s="18">
        <v>24989191</v>
      </c>
      <c r="H495" s="18"/>
      <c r="I495" s="1">
        <f>VLOOKUP(Tabla2245[[#This Row],[Nombre]],Junio!B494:I586,8,FALSE)</f>
        <v>0</v>
      </c>
    </row>
    <row r="496" spans="1:9" ht="31.5" customHeight="1" x14ac:dyDescent="0.2">
      <c r="A496" s="3">
        <v>493</v>
      </c>
      <c r="B496" s="22" t="s">
        <v>942</v>
      </c>
      <c r="C496" s="5" t="s">
        <v>743</v>
      </c>
      <c r="D496" s="22" t="s">
        <v>394</v>
      </c>
      <c r="E496" s="22" t="s">
        <v>244</v>
      </c>
      <c r="F496" s="27">
        <v>43481</v>
      </c>
      <c r="G496" s="5">
        <v>24989191</v>
      </c>
      <c r="H496" s="5"/>
      <c r="I496" s="1" t="e">
        <f>VLOOKUP(Tabla2245[[#This Row],[Nombre]],Junio!B495:I587,8,FALSE)</f>
        <v>#N/A</v>
      </c>
    </row>
    <row r="497" spans="1:9" ht="31.5" customHeight="1" x14ac:dyDescent="0.2">
      <c r="A497" s="16">
        <v>494</v>
      </c>
      <c r="B497" s="21" t="s">
        <v>817</v>
      </c>
      <c r="C497" s="18" t="s">
        <v>743</v>
      </c>
      <c r="D497" s="21" t="s">
        <v>750</v>
      </c>
      <c r="E497" s="21" t="s">
        <v>244</v>
      </c>
      <c r="F497" s="28">
        <v>43481</v>
      </c>
      <c r="G497" s="18">
        <v>24989191</v>
      </c>
      <c r="H497" s="18"/>
      <c r="I497" s="1">
        <f>VLOOKUP(Tabla2245[[#This Row],[Nombre]],Junio!B496:I588,8,FALSE)</f>
        <v>0</v>
      </c>
    </row>
    <row r="498" spans="1:9" ht="31.5" customHeight="1" x14ac:dyDescent="0.2">
      <c r="A498" s="3">
        <v>495</v>
      </c>
      <c r="B498" s="22" t="s">
        <v>775</v>
      </c>
      <c r="C498" s="5" t="s">
        <v>743</v>
      </c>
      <c r="D498" s="22" t="s">
        <v>748</v>
      </c>
      <c r="E498" s="22" t="s">
        <v>250</v>
      </c>
      <c r="F498" s="27">
        <v>43481</v>
      </c>
      <c r="G498" s="5">
        <v>24989191</v>
      </c>
      <c r="H498" s="5"/>
      <c r="I498" s="1">
        <f>VLOOKUP(Tabla2245[[#This Row],[Nombre]],Junio!B497:I589,8,FALSE)</f>
        <v>0</v>
      </c>
    </row>
    <row r="499" spans="1:9" ht="31.5" customHeight="1" x14ac:dyDescent="0.2">
      <c r="A499" s="16">
        <v>496</v>
      </c>
      <c r="B499" s="21" t="s">
        <v>795</v>
      </c>
      <c r="C499" s="18" t="s">
        <v>743</v>
      </c>
      <c r="D499" s="21" t="s">
        <v>750</v>
      </c>
      <c r="E499" s="21" t="s">
        <v>250</v>
      </c>
      <c r="F499" s="28">
        <v>43481</v>
      </c>
      <c r="G499" s="18">
        <v>24989191</v>
      </c>
      <c r="H499" s="18"/>
      <c r="I499" s="1">
        <f>VLOOKUP(Tabla2245[[#This Row],[Nombre]],Junio!B498:I590,8,FALSE)</f>
        <v>0</v>
      </c>
    </row>
    <row r="500" spans="1:9" ht="31.5" customHeight="1" x14ac:dyDescent="0.2">
      <c r="A500" s="3">
        <v>497</v>
      </c>
      <c r="B500" s="22" t="s">
        <v>807</v>
      </c>
      <c r="C500" s="5" t="s">
        <v>743</v>
      </c>
      <c r="D500" s="22" t="s">
        <v>394</v>
      </c>
      <c r="E500" s="22" t="s">
        <v>250</v>
      </c>
      <c r="F500" s="27">
        <v>43481</v>
      </c>
      <c r="G500" s="5">
        <v>24989191</v>
      </c>
      <c r="H500" s="5"/>
      <c r="I500" s="1">
        <f>VLOOKUP(Tabla2245[[#This Row],[Nombre]],Junio!B499:I591,8,FALSE)</f>
        <v>0</v>
      </c>
    </row>
    <row r="501" spans="1:9" ht="31.5" customHeight="1" x14ac:dyDescent="0.2">
      <c r="A501" s="16">
        <v>498</v>
      </c>
      <c r="B501" s="21" t="s">
        <v>803</v>
      </c>
      <c r="C501" s="18" t="s">
        <v>743</v>
      </c>
      <c r="D501" s="21" t="s">
        <v>944</v>
      </c>
      <c r="E501" s="21" t="s">
        <v>264</v>
      </c>
      <c r="F501" s="28">
        <v>43481</v>
      </c>
      <c r="G501" s="18">
        <v>24989191</v>
      </c>
      <c r="H501" s="18"/>
      <c r="I501" s="1">
        <f>VLOOKUP(Tabla2245[[#This Row],[Nombre]],Junio!B500:I592,8,FALSE)</f>
        <v>0</v>
      </c>
    </row>
    <row r="502" spans="1:9" ht="31.5" customHeight="1" x14ac:dyDescent="0.2">
      <c r="A502" s="3">
        <v>499</v>
      </c>
      <c r="B502" s="22" t="s">
        <v>808</v>
      </c>
      <c r="C502" s="5" t="s">
        <v>743</v>
      </c>
      <c r="D502" s="22" t="s">
        <v>748</v>
      </c>
      <c r="E502" s="22" t="s">
        <v>264</v>
      </c>
      <c r="F502" s="27">
        <v>43481</v>
      </c>
      <c r="G502" s="5">
        <v>24989191</v>
      </c>
      <c r="H502" s="5"/>
      <c r="I502" s="1">
        <f>VLOOKUP(Tabla2245[[#This Row],[Nombre]],Junio!B501:I593,8,FALSE)</f>
        <v>0</v>
      </c>
    </row>
    <row r="503" spans="1:9" ht="31.5" customHeight="1" x14ac:dyDescent="0.2">
      <c r="A503" s="16">
        <v>500</v>
      </c>
      <c r="B503" s="21" t="s">
        <v>811</v>
      </c>
      <c r="C503" s="18" t="s">
        <v>743</v>
      </c>
      <c r="D503" s="21" t="s">
        <v>747</v>
      </c>
      <c r="E503" s="21" t="s">
        <v>264</v>
      </c>
      <c r="F503" s="28">
        <v>43481</v>
      </c>
      <c r="G503" s="18">
        <v>24989191</v>
      </c>
      <c r="H503" s="18"/>
      <c r="I503" s="1">
        <f>VLOOKUP(Tabla2245[[#This Row],[Nombre]],Junio!B502:I594,8,FALSE)</f>
        <v>0</v>
      </c>
    </row>
    <row r="504" spans="1:9" ht="31.5" customHeight="1" x14ac:dyDescent="0.2">
      <c r="A504" s="3">
        <v>501</v>
      </c>
      <c r="B504" s="22" t="s">
        <v>943</v>
      </c>
      <c r="C504" s="5" t="s">
        <v>743</v>
      </c>
      <c r="D504" s="22" t="s">
        <v>830</v>
      </c>
      <c r="E504" s="22" t="s">
        <v>264</v>
      </c>
      <c r="F504" s="27">
        <v>43481</v>
      </c>
      <c r="G504" s="5">
        <v>24989191</v>
      </c>
      <c r="H504" s="5"/>
      <c r="I504" s="1">
        <f>VLOOKUP(Tabla2245[[#This Row],[Nombre]],Junio!B503:I595,8,FALSE)</f>
        <v>0</v>
      </c>
    </row>
    <row r="505" spans="1:9" ht="31.5" customHeight="1" x14ac:dyDescent="0.2">
      <c r="A505" s="16">
        <v>502</v>
      </c>
      <c r="B505" s="21" t="s">
        <v>815</v>
      </c>
      <c r="C505" s="18" t="s">
        <v>743</v>
      </c>
      <c r="D505" s="21" t="s">
        <v>751</v>
      </c>
      <c r="E505" s="21" t="s">
        <v>264</v>
      </c>
      <c r="F505" s="28">
        <v>43481</v>
      </c>
      <c r="G505" s="18">
        <v>24989191</v>
      </c>
      <c r="H505" s="18"/>
      <c r="I505" s="1">
        <f>VLOOKUP(Tabla2245[[#This Row],[Nombre]],Junio!B504:I596,8,FALSE)</f>
        <v>0</v>
      </c>
    </row>
    <row r="506" spans="1:9" ht="31.5" customHeight="1" x14ac:dyDescent="0.2">
      <c r="A506" s="3">
        <v>503</v>
      </c>
      <c r="B506" s="22" t="s">
        <v>816</v>
      </c>
      <c r="C506" s="5" t="s">
        <v>743</v>
      </c>
      <c r="D506" s="22" t="s">
        <v>404</v>
      </c>
      <c r="E506" s="22" t="s">
        <v>264</v>
      </c>
      <c r="F506" s="27">
        <v>43481</v>
      </c>
      <c r="G506" s="5">
        <v>24989191</v>
      </c>
      <c r="H506" s="5"/>
      <c r="I506" s="1">
        <f>VLOOKUP(Tabla2245[[#This Row],[Nombre]],Junio!B505:I597,8,FALSE)</f>
        <v>0</v>
      </c>
    </row>
    <row r="507" spans="1:9" ht="31.5" customHeight="1" x14ac:dyDescent="0.2">
      <c r="A507" s="16">
        <v>504</v>
      </c>
      <c r="B507" s="21" t="s">
        <v>779</v>
      </c>
      <c r="C507" s="18" t="s">
        <v>743</v>
      </c>
      <c r="D507" s="21" t="s">
        <v>748</v>
      </c>
      <c r="E507" s="21" t="s">
        <v>274</v>
      </c>
      <c r="F507" s="28">
        <v>43481</v>
      </c>
      <c r="G507" s="18">
        <v>24989191</v>
      </c>
      <c r="H507" s="18"/>
      <c r="I507" s="1">
        <f>VLOOKUP(Tabla2245[[#This Row],[Nombre]],Junio!B506:I598,8,FALSE)</f>
        <v>0</v>
      </c>
    </row>
    <row r="508" spans="1:9" ht="31.5" customHeight="1" x14ac:dyDescent="0.2">
      <c r="A508" s="3">
        <v>505</v>
      </c>
      <c r="B508" s="22" t="s">
        <v>780</v>
      </c>
      <c r="C508" s="5" t="s">
        <v>743</v>
      </c>
      <c r="D508" s="22" t="s">
        <v>394</v>
      </c>
      <c r="E508" s="22" t="s">
        <v>274</v>
      </c>
      <c r="F508" s="27">
        <v>43481</v>
      </c>
      <c r="G508" s="5">
        <v>24989191</v>
      </c>
      <c r="H508" s="5"/>
      <c r="I508" s="1" t="e">
        <f>VLOOKUP(Tabla2245[[#This Row],[Nombre]],Junio!B507:I599,8,FALSE)</f>
        <v>#N/A</v>
      </c>
    </row>
    <row r="509" spans="1:9" ht="31.5" customHeight="1" x14ac:dyDescent="0.2">
      <c r="A509" s="16">
        <v>506</v>
      </c>
      <c r="B509" s="21" t="s">
        <v>797</v>
      </c>
      <c r="C509" s="18" t="s">
        <v>743</v>
      </c>
      <c r="D509" s="21" t="s">
        <v>748</v>
      </c>
      <c r="E509" s="21" t="s">
        <v>274</v>
      </c>
      <c r="F509" s="28">
        <v>43481</v>
      </c>
      <c r="G509" s="18">
        <v>24989191</v>
      </c>
      <c r="H509" s="18"/>
      <c r="I509" s="1">
        <f>VLOOKUP(Tabla2245[[#This Row],[Nombre]],Junio!B508:I600,8,FALSE)</f>
        <v>0</v>
      </c>
    </row>
    <row r="510" spans="1:9" ht="31.5" customHeight="1" x14ac:dyDescent="0.2">
      <c r="A510" s="3">
        <v>507</v>
      </c>
      <c r="B510" s="22" t="s">
        <v>813</v>
      </c>
      <c r="C510" s="5" t="s">
        <v>743</v>
      </c>
      <c r="D510" s="22" t="s">
        <v>749</v>
      </c>
      <c r="E510" s="22" t="s">
        <v>274</v>
      </c>
      <c r="F510" s="27">
        <v>43481</v>
      </c>
      <c r="G510" s="5">
        <v>24989191</v>
      </c>
      <c r="H510" s="5"/>
      <c r="I510" s="1" t="e">
        <f>VLOOKUP(Tabla2245[[#This Row],[Nombre]],Junio!B509:I601,8,FALSE)</f>
        <v>#N/A</v>
      </c>
    </row>
    <row r="511" spans="1:9" ht="31.5" customHeight="1" x14ac:dyDescent="0.2">
      <c r="A511" s="16">
        <v>508</v>
      </c>
      <c r="B511" s="21" t="s">
        <v>778</v>
      </c>
      <c r="C511" s="18" t="s">
        <v>743</v>
      </c>
      <c r="D511" s="21" t="s">
        <v>750</v>
      </c>
      <c r="E511" s="21" t="s">
        <v>291</v>
      </c>
      <c r="F511" s="28">
        <v>43481</v>
      </c>
      <c r="G511" s="18">
        <v>24989191</v>
      </c>
      <c r="H511" s="18"/>
      <c r="I511" s="1">
        <f>VLOOKUP(Tabla2245[[#This Row],[Nombre]],Junio!B510:I602,8,FALSE)</f>
        <v>0</v>
      </c>
    </row>
    <row r="512" spans="1:9" ht="31.5" customHeight="1" x14ac:dyDescent="0.2">
      <c r="A512" s="3">
        <v>509</v>
      </c>
      <c r="B512" s="22" t="s">
        <v>789</v>
      </c>
      <c r="C512" s="5" t="s">
        <v>743</v>
      </c>
      <c r="D512" s="22" t="s">
        <v>394</v>
      </c>
      <c r="E512" s="22" t="s">
        <v>291</v>
      </c>
      <c r="F512" s="27">
        <v>43481</v>
      </c>
      <c r="G512" s="5">
        <v>24989191</v>
      </c>
      <c r="H512" s="5"/>
      <c r="I512" s="1">
        <f>VLOOKUP(Tabla2245[[#This Row],[Nombre]],Junio!B511:I603,8,FALSE)</f>
        <v>0</v>
      </c>
    </row>
    <row r="513" spans="1:9" ht="31.5" customHeight="1" x14ac:dyDescent="0.2">
      <c r="A513" s="16">
        <v>510</v>
      </c>
      <c r="B513" s="21" t="s">
        <v>801</v>
      </c>
      <c r="C513" s="18" t="s">
        <v>743</v>
      </c>
      <c r="D513" s="21" t="s">
        <v>750</v>
      </c>
      <c r="E513" s="21" t="s">
        <v>291</v>
      </c>
      <c r="F513" s="28">
        <v>43481</v>
      </c>
      <c r="G513" s="18">
        <v>24989191</v>
      </c>
      <c r="H513" s="18"/>
      <c r="I513" s="1">
        <f>VLOOKUP(Tabla2245[[#This Row],[Nombre]],Junio!B512:I604,8,FALSE)</f>
        <v>0</v>
      </c>
    </row>
    <row r="514" spans="1:9" ht="31.5" customHeight="1" x14ac:dyDescent="0.2">
      <c r="A514" s="3">
        <v>511</v>
      </c>
      <c r="B514" s="22" t="s">
        <v>787</v>
      </c>
      <c r="C514" s="5" t="s">
        <v>743</v>
      </c>
      <c r="D514" s="22" t="s">
        <v>749</v>
      </c>
      <c r="E514" s="22" t="s">
        <v>301</v>
      </c>
      <c r="F514" s="27">
        <v>43481</v>
      </c>
      <c r="G514" s="5">
        <v>24989191</v>
      </c>
      <c r="H514" s="5"/>
      <c r="I514" s="1">
        <f>VLOOKUP(Tabla2245[[#This Row],[Nombre]],Junio!B513:I605,8,FALSE)</f>
        <v>0</v>
      </c>
    </row>
    <row r="515" spans="1:9" ht="31.5" customHeight="1" x14ac:dyDescent="0.2">
      <c r="A515" s="16">
        <v>512</v>
      </c>
      <c r="B515" s="21" t="s">
        <v>788</v>
      </c>
      <c r="C515" s="18" t="s">
        <v>743</v>
      </c>
      <c r="D515" s="21" t="s">
        <v>394</v>
      </c>
      <c r="E515" s="21" t="s">
        <v>301</v>
      </c>
      <c r="F515" s="28">
        <v>43481</v>
      </c>
      <c r="G515" s="18">
        <v>24989191</v>
      </c>
      <c r="H515" s="18"/>
      <c r="I515" s="1">
        <f>VLOOKUP(Tabla2245[[#This Row],[Nombre]],Junio!B514:I606,8,FALSE)</f>
        <v>0</v>
      </c>
    </row>
    <row r="516" spans="1:9" ht="31.5" customHeight="1" x14ac:dyDescent="0.2">
      <c r="A516" s="3">
        <v>513</v>
      </c>
      <c r="B516" s="22" t="s">
        <v>799</v>
      </c>
      <c r="C516" s="5" t="s">
        <v>743</v>
      </c>
      <c r="D516" s="22" t="s">
        <v>750</v>
      </c>
      <c r="E516" s="22" t="s">
        <v>310</v>
      </c>
      <c r="F516" s="27">
        <v>43481</v>
      </c>
      <c r="G516" s="5">
        <v>24989191</v>
      </c>
      <c r="H516" s="5"/>
      <c r="I516" s="1">
        <f>VLOOKUP(Tabla2245[[#This Row],[Nombre]],Junio!B515:I607,8,FALSE)</f>
        <v>0</v>
      </c>
    </row>
    <row r="517" spans="1:9" ht="31.5" customHeight="1" x14ac:dyDescent="0.2">
      <c r="A517" s="16">
        <v>514</v>
      </c>
      <c r="B517" s="21" t="s">
        <v>793</v>
      </c>
      <c r="C517" s="18" t="s">
        <v>743</v>
      </c>
      <c r="D517" s="21" t="s">
        <v>750</v>
      </c>
      <c r="E517" s="21" t="s">
        <v>753</v>
      </c>
      <c r="F517" s="28">
        <v>43481</v>
      </c>
      <c r="G517" s="18">
        <v>24989191</v>
      </c>
      <c r="H517" s="18"/>
      <c r="I517" s="1">
        <f>VLOOKUP(Tabla2245[[#This Row],[Nombre]],Junio!B516:I608,8,FALSE)</f>
        <v>0</v>
      </c>
    </row>
    <row r="518" spans="1:9" ht="31.5" customHeight="1" x14ac:dyDescent="0.2">
      <c r="A518" s="3">
        <v>515</v>
      </c>
      <c r="B518" s="22" t="s">
        <v>804</v>
      </c>
      <c r="C518" s="5" t="s">
        <v>743</v>
      </c>
      <c r="D518" s="22" t="s">
        <v>750</v>
      </c>
      <c r="E518" s="22" t="s">
        <v>753</v>
      </c>
      <c r="F518" s="27">
        <v>43481</v>
      </c>
      <c r="G518" s="5">
        <v>24989191</v>
      </c>
      <c r="H518" s="5"/>
      <c r="I518" s="1">
        <f>VLOOKUP(Tabla2245[[#This Row],[Nombre]],Junio!B517:I609,8,FALSE)</f>
        <v>0</v>
      </c>
    </row>
    <row r="519" spans="1:9" ht="31.5" customHeight="1" x14ac:dyDescent="0.2">
      <c r="A519" s="16">
        <v>516</v>
      </c>
      <c r="B519" s="21" t="s">
        <v>772</v>
      </c>
      <c r="C519" s="18" t="s">
        <v>743</v>
      </c>
      <c r="D519" s="21" t="s">
        <v>744</v>
      </c>
      <c r="E519" s="21" t="s">
        <v>752</v>
      </c>
      <c r="F519" s="28">
        <v>43480</v>
      </c>
      <c r="G519" s="18">
        <v>24989191</v>
      </c>
      <c r="H519" s="18"/>
      <c r="I519" s="1" t="e">
        <f>VLOOKUP(Tabla2245[[#This Row],[Nombre]],Junio!B518:I610,8,FALSE)</f>
        <v>#N/A</v>
      </c>
    </row>
    <row r="520" spans="1:9" ht="31.5" customHeight="1" x14ac:dyDescent="0.2">
      <c r="A520" s="3">
        <v>517</v>
      </c>
      <c r="B520" s="22" t="s">
        <v>773</v>
      </c>
      <c r="C520" s="5" t="s">
        <v>743</v>
      </c>
      <c r="D520" s="22" t="s">
        <v>745</v>
      </c>
      <c r="E520" s="22" t="s">
        <v>752</v>
      </c>
      <c r="F520" s="27">
        <v>43480</v>
      </c>
      <c r="G520" s="5">
        <v>24989191</v>
      </c>
      <c r="H520" s="5"/>
      <c r="I520" s="1" t="e">
        <f>VLOOKUP(Tabla2245[[#This Row],[Nombre]],Junio!B519:I611,8,FALSE)</f>
        <v>#N/A</v>
      </c>
    </row>
    <row r="521" spans="1:9" ht="31.5" customHeight="1" x14ac:dyDescent="0.2">
      <c r="A521" s="16">
        <v>518</v>
      </c>
      <c r="B521" s="21" t="s">
        <v>774</v>
      </c>
      <c r="C521" s="18" t="s">
        <v>743</v>
      </c>
      <c r="D521" s="21" t="s">
        <v>746</v>
      </c>
      <c r="E521" s="21" t="s">
        <v>752</v>
      </c>
      <c r="F521" s="28">
        <v>43480</v>
      </c>
      <c r="G521" s="18">
        <v>24989191</v>
      </c>
      <c r="H521" s="18"/>
      <c r="I521" s="1" t="e">
        <f>VLOOKUP(Tabla2245[[#This Row],[Nombre]],Junio!B520:I612,8,FALSE)</f>
        <v>#N/A</v>
      </c>
    </row>
    <row r="522" spans="1:9" ht="31.5" customHeight="1" x14ac:dyDescent="0.2">
      <c r="A522" s="3">
        <v>519</v>
      </c>
      <c r="B522" s="22" t="s">
        <v>776</v>
      </c>
      <c r="C522" s="5" t="s">
        <v>743</v>
      </c>
      <c r="D522" s="22" t="s">
        <v>745</v>
      </c>
      <c r="E522" s="22" t="s">
        <v>752</v>
      </c>
      <c r="F522" s="27">
        <v>43480</v>
      </c>
      <c r="G522" s="5">
        <v>24989191</v>
      </c>
      <c r="H522" s="5"/>
      <c r="I522" s="1" t="e">
        <f>VLOOKUP(Tabla2245[[#This Row],[Nombre]],Junio!B521:I613,8,FALSE)</f>
        <v>#N/A</v>
      </c>
    </row>
    <row r="523" spans="1:9" ht="31.5" customHeight="1" x14ac:dyDescent="0.2">
      <c r="A523" s="16">
        <v>520</v>
      </c>
      <c r="B523" s="21" t="s">
        <v>781</v>
      </c>
      <c r="C523" s="18" t="s">
        <v>743</v>
      </c>
      <c r="D523" s="21" t="s">
        <v>745</v>
      </c>
      <c r="E523" s="21" t="s">
        <v>752</v>
      </c>
      <c r="F523" s="28">
        <v>43480</v>
      </c>
      <c r="G523" s="18">
        <v>24989191</v>
      </c>
      <c r="H523" s="18"/>
      <c r="I523" s="1" t="e">
        <f>VLOOKUP(Tabla2245[[#This Row],[Nombre]],Junio!B522:I614,8,FALSE)</f>
        <v>#N/A</v>
      </c>
    </row>
    <row r="524" spans="1:9" ht="31.5" customHeight="1" x14ac:dyDescent="0.2">
      <c r="A524" s="3">
        <v>521</v>
      </c>
      <c r="B524" s="22" t="s">
        <v>782</v>
      </c>
      <c r="C524" s="5" t="s">
        <v>743</v>
      </c>
      <c r="D524" s="22" t="s">
        <v>745</v>
      </c>
      <c r="E524" s="22" t="s">
        <v>752</v>
      </c>
      <c r="F524" s="27">
        <v>43480</v>
      </c>
      <c r="G524" s="5">
        <v>24989191</v>
      </c>
      <c r="H524" s="5"/>
      <c r="I524" s="1" t="e">
        <f>VLOOKUP(Tabla2245[[#This Row],[Nombre]],Junio!B523:I615,8,FALSE)</f>
        <v>#N/A</v>
      </c>
    </row>
    <row r="525" spans="1:9" ht="31.5" customHeight="1" x14ac:dyDescent="0.2">
      <c r="A525" s="16">
        <v>522</v>
      </c>
      <c r="B525" s="21" t="s">
        <v>783</v>
      </c>
      <c r="C525" s="18" t="s">
        <v>743</v>
      </c>
      <c r="D525" s="21" t="s">
        <v>744</v>
      </c>
      <c r="E525" s="21" t="s">
        <v>752</v>
      </c>
      <c r="F525" s="28">
        <v>43480</v>
      </c>
      <c r="G525" s="18">
        <v>24989191</v>
      </c>
      <c r="H525" s="18"/>
      <c r="I525" s="1" t="e">
        <f>VLOOKUP(Tabla2245[[#This Row],[Nombre]],Junio!B524:I616,8,FALSE)</f>
        <v>#N/A</v>
      </c>
    </row>
    <row r="526" spans="1:9" ht="31.5" customHeight="1" x14ac:dyDescent="0.2">
      <c r="A526" s="3">
        <v>523</v>
      </c>
      <c r="B526" s="22" t="s">
        <v>784</v>
      </c>
      <c r="C526" s="5" t="s">
        <v>743</v>
      </c>
      <c r="D526" s="22" t="s">
        <v>744</v>
      </c>
      <c r="E526" s="22" t="s">
        <v>752</v>
      </c>
      <c r="F526" s="27">
        <v>43480</v>
      </c>
      <c r="G526" s="5">
        <v>24989191</v>
      </c>
      <c r="H526" s="5"/>
      <c r="I526" s="1" t="e">
        <f>VLOOKUP(Tabla2245[[#This Row],[Nombre]],Junio!B525:I617,8,FALSE)</f>
        <v>#N/A</v>
      </c>
    </row>
    <row r="527" spans="1:9" ht="31.5" customHeight="1" x14ac:dyDescent="0.2">
      <c r="A527" s="16">
        <v>524</v>
      </c>
      <c r="B527" s="21" t="s">
        <v>785</v>
      </c>
      <c r="C527" s="18" t="s">
        <v>743</v>
      </c>
      <c r="D527" s="21" t="s">
        <v>744</v>
      </c>
      <c r="E527" s="21" t="s">
        <v>752</v>
      </c>
      <c r="F527" s="28">
        <v>43480</v>
      </c>
      <c r="G527" s="18">
        <v>24989191</v>
      </c>
      <c r="H527" s="18"/>
      <c r="I527" s="1">
        <f>VLOOKUP(Tabla2245[[#This Row],[Nombre]],Junio!B526:I618,8,FALSE)</f>
        <v>0</v>
      </c>
    </row>
    <row r="528" spans="1:9" ht="31.5" customHeight="1" x14ac:dyDescent="0.2">
      <c r="A528" s="3">
        <v>525</v>
      </c>
      <c r="B528" s="22" t="s">
        <v>790</v>
      </c>
      <c r="C528" s="5" t="s">
        <v>743</v>
      </c>
      <c r="D528" s="22" t="s">
        <v>394</v>
      </c>
      <c r="E528" s="22" t="s">
        <v>752</v>
      </c>
      <c r="F528" s="27">
        <v>43480</v>
      </c>
      <c r="G528" s="5">
        <v>24989191</v>
      </c>
      <c r="H528" s="5"/>
      <c r="I528" s="1">
        <f>VLOOKUP(Tabla2245[[#This Row],[Nombre]],Junio!B527:I619,8,FALSE)</f>
        <v>0</v>
      </c>
    </row>
    <row r="529" spans="1:9" ht="31.5" customHeight="1" x14ac:dyDescent="0.2">
      <c r="A529" s="16">
        <v>526</v>
      </c>
      <c r="B529" s="21" t="s">
        <v>791</v>
      </c>
      <c r="C529" s="18" t="s">
        <v>743</v>
      </c>
      <c r="D529" s="21" t="s">
        <v>746</v>
      </c>
      <c r="E529" s="21" t="s">
        <v>752</v>
      </c>
      <c r="F529" s="28">
        <v>43480</v>
      </c>
      <c r="G529" s="18">
        <v>24989191</v>
      </c>
      <c r="H529" s="18"/>
      <c r="I529" s="1">
        <f>VLOOKUP(Tabla2245[[#This Row],[Nombre]],Junio!B528:I620,8,FALSE)</f>
        <v>0</v>
      </c>
    </row>
    <row r="530" spans="1:9" ht="31.5" customHeight="1" x14ac:dyDescent="0.2">
      <c r="A530" s="3">
        <v>527</v>
      </c>
      <c r="B530" s="22" t="s">
        <v>921</v>
      </c>
      <c r="C530" s="5" t="s">
        <v>743</v>
      </c>
      <c r="D530" s="22" t="s">
        <v>394</v>
      </c>
      <c r="E530" s="22" t="s">
        <v>752</v>
      </c>
      <c r="F530" s="27">
        <v>43480</v>
      </c>
      <c r="G530" s="5">
        <v>24989191</v>
      </c>
      <c r="H530" s="5"/>
      <c r="I530" s="1">
        <f>VLOOKUP(Tabla2245[[#This Row],[Nombre]],Junio!B529:I621,8,FALSE)</f>
        <v>0</v>
      </c>
    </row>
    <row r="531" spans="1:9" ht="31.5" customHeight="1" x14ac:dyDescent="0.2">
      <c r="A531" s="16">
        <v>528</v>
      </c>
      <c r="B531" s="21" t="s">
        <v>794</v>
      </c>
      <c r="C531" s="18" t="s">
        <v>743</v>
      </c>
      <c r="D531" s="21" t="s">
        <v>394</v>
      </c>
      <c r="E531" s="21" t="s">
        <v>752</v>
      </c>
      <c r="F531" s="28">
        <v>43480</v>
      </c>
      <c r="G531" s="18">
        <v>24989191</v>
      </c>
      <c r="H531" s="18"/>
      <c r="I531" s="1">
        <f>VLOOKUP(Tabla2245[[#This Row],[Nombre]],Junio!B530:I622,8,FALSE)</f>
        <v>0</v>
      </c>
    </row>
    <row r="532" spans="1:9" ht="31.5" customHeight="1" x14ac:dyDescent="0.2">
      <c r="A532" s="3">
        <v>529</v>
      </c>
      <c r="B532" s="22" t="s">
        <v>796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5">
        <v>24989191</v>
      </c>
      <c r="H532" s="5"/>
      <c r="I532" s="1">
        <f>VLOOKUP(Tabla2245[[#This Row],[Nombre]],Junio!B531:I623,8,FALSE)</f>
        <v>0</v>
      </c>
    </row>
    <row r="533" spans="1:9" ht="31.5" customHeight="1" x14ac:dyDescent="0.2">
      <c r="A533" s="16">
        <v>530</v>
      </c>
      <c r="B533" s="21" t="s">
        <v>798</v>
      </c>
      <c r="C533" s="18" t="s">
        <v>743</v>
      </c>
      <c r="D533" s="21" t="s">
        <v>744</v>
      </c>
      <c r="E533" s="21" t="s">
        <v>752</v>
      </c>
      <c r="F533" s="28">
        <v>43480</v>
      </c>
      <c r="G533" s="18">
        <v>24989191</v>
      </c>
      <c r="H533" s="18"/>
      <c r="I533" s="1">
        <f>VLOOKUP(Tabla2245[[#This Row],[Nombre]],Junio!B532:I624,8,FALSE)</f>
        <v>0</v>
      </c>
    </row>
    <row r="534" spans="1:9" ht="31.5" customHeight="1" x14ac:dyDescent="0.2">
      <c r="A534" s="3">
        <v>531</v>
      </c>
      <c r="B534" s="22" t="s">
        <v>840</v>
      </c>
      <c r="C534" s="5" t="s">
        <v>743</v>
      </c>
      <c r="D534" s="22" t="s">
        <v>745</v>
      </c>
      <c r="E534" s="22" t="s">
        <v>752</v>
      </c>
      <c r="F534" s="27">
        <v>43480</v>
      </c>
      <c r="G534" s="5">
        <v>24989191</v>
      </c>
      <c r="H534" s="5"/>
      <c r="I534" s="1">
        <f>VLOOKUP(Tabla2245[[#This Row],[Nombre]],Junio!B533:I625,8,FALSE)</f>
        <v>0</v>
      </c>
    </row>
    <row r="535" spans="1:9" ht="31.5" customHeight="1" x14ac:dyDescent="0.2">
      <c r="A535" s="16">
        <v>532</v>
      </c>
      <c r="B535" s="21" t="s">
        <v>800</v>
      </c>
      <c r="C535" s="18" t="s">
        <v>743</v>
      </c>
      <c r="D535" s="21" t="s">
        <v>394</v>
      </c>
      <c r="E535" s="21" t="s">
        <v>752</v>
      </c>
      <c r="F535" s="28">
        <v>43480</v>
      </c>
      <c r="G535" s="18">
        <v>24989191</v>
      </c>
      <c r="H535" s="18"/>
      <c r="I535" s="1">
        <f>VLOOKUP(Tabla2245[[#This Row],[Nombre]],Junio!B534:I626,8,FALSE)</f>
        <v>0</v>
      </c>
    </row>
    <row r="536" spans="1:9" ht="31.5" customHeight="1" x14ac:dyDescent="0.2">
      <c r="A536" s="3">
        <v>533</v>
      </c>
      <c r="B536" s="22" t="s">
        <v>802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5">
        <v>24989191</v>
      </c>
      <c r="H536" s="5"/>
      <c r="I536" s="1">
        <f>VLOOKUP(Tabla2245[[#This Row],[Nombre]],Junio!B535:I627,8,FALSE)</f>
        <v>0</v>
      </c>
    </row>
    <row r="537" spans="1:9" ht="31.5" customHeight="1" x14ac:dyDescent="0.2">
      <c r="A537" s="16">
        <v>534</v>
      </c>
      <c r="B537" s="21" t="s">
        <v>805</v>
      </c>
      <c r="C537" s="18" t="s">
        <v>743</v>
      </c>
      <c r="D537" s="21" t="s">
        <v>744</v>
      </c>
      <c r="E537" s="21" t="s">
        <v>752</v>
      </c>
      <c r="F537" s="28">
        <v>43480</v>
      </c>
      <c r="G537" s="18">
        <v>24989191</v>
      </c>
      <c r="H537" s="18"/>
      <c r="I537" s="1">
        <f>VLOOKUP(Tabla2245[[#This Row],[Nombre]],Junio!B536:I628,8,FALSE)</f>
        <v>0</v>
      </c>
    </row>
    <row r="538" spans="1:9" ht="31.5" customHeight="1" x14ac:dyDescent="0.2">
      <c r="A538" s="3">
        <v>535</v>
      </c>
      <c r="B538" s="22" t="s">
        <v>806</v>
      </c>
      <c r="C538" s="5" t="s">
        <v>743</v>
      </c>
      <c r="D538" s="22" t="s">
        <v>744</v>
      </c>
      <c r="E538" s="22" t="s">
        <v>752</v>
      </c>
      <c r="F538" s="27">
        <v>43480</v>
      </c>
      <c r="G538" s="5">
        <v>24989191</v>
      </c>
      <c r="H538" s="5"/>
      <c r="I538" s="1">
        <f>VLOOKUP(Tabla2245[[#This Row],[Nombre]],Junio!B537:I629,8,FALSE)</f>
        <v>0</v>
      </c>
    </row>
    <row r="539" spans="1:9" ht="31.5" customHeight="1" x14ac:dyDescent="0.2">
      <c r="A539" s="16">
        <v>536</v>
      </c>
      <c r="B539" s="21" t="s">
        <v>809</v>
      </c>
      <c r="C539" s="18" t="s">
        <v>743</v>
      </c>
      <c r="D539" s="21" t="s">
        <v>745</v>
      </c>
      <c r="E539" s="21" t="s">
        <v>752</v>
      </c>
      <c r="F539" s="28">
        <v>43480</v>
      </c>
      <c r="G539" s="18">
        <v>24989191</v>
      </c>
      <c r="H539" s="18"/>
      <c r="I539" s="1">
        <f>VLOOKUP(Tabla2245[[#This Row],[Nombre]],Junio!B538:I630,8,FALSE)</f>
        <v>0</v>
      </c>
    </row>
    <row r="540" spans="1:9" ht="31.5" customHeight="1" x14ac:dyDescent="0.2">
      <c r="A540" s="3">
        <v>537</v>
      </c>
      <c r="B540" s="22" t="s">
        <v>812</v>
      </c>
      <c r="C540" s="5" t="s">
        <v>743</v>
      </c>
      <c r="D540" s="22" t="s">
        <v>394</v>
      </c>
      <c r="E540" s="22" t="s">
        <v>752</v>
      </c>
      <c r="F540" s="27">
        <v>43480</v>
      </c>
      <c r="G540" s="5">
        <v>24989191</v>
      </c>
      <c r="H540" s="5"/>
      <c r="I540" s="1">
        <f>VLOOKUP(Tabla2245[[#This Row],[Nombre]],Junio!B539:I631,8,FALSE)</f>
        <v>0</v>
      </c>
    </row>
    <row r="541" spans="1:9" ht="31.5" customHeight="1" x14ac:dyDescent="0.2">
      <c r="A541" s="16">
        <v>538</v>
      </c>
      <c r="B541" s="21" t="s">
        <v>814</v>
      </c>
      <c r="C541" s="18" t="s">
        <v>743</v>
      </c>
      <c r="D541" s="21" t="s">
        <v>746</v>
      </c>
      <c r="E541" s="21" t="s">
        <v>752</v>
      </c>
      <c r="F541" s="28">
        <v>43480</v>
      </c>
      <c r="G541" s="18">
        <v>24989191</v>
      </c>
      <c r="H541" s="18"/>
      <c r="I541" s="1">
        <f>VLOOKUP(Tabla2245[[#This Row],[Nombre]],Junio!B540:I632,8,FALSE)</f>
        <v>0</v>
      </c>
    </row>
    <row r="542" spans="1:9" ht="31.5" customHeight="1" x14ac:dyDescent="0.2">
      <c r="A542" s="3">
        <v>539</v>
      </c>
      <c r="B542" s="22" t="s">
        <v>1429</v>
      </c>
      <c r="C542" s="5" t="s">
        <v>1226</v>
      </c>
      <c r="D542" s="22" t="s">
        <v>1250</v>
      </c>
      <c r="E542" s="22" t="s">
        <v>850</v>
      </c>
      <c r="F542" s="27">
        <v>43488</v>
      </c>
      <c r="G542" s="5" t="s">
        <v>964</v>
      </c>
      <c r="H542" s="5"/>
      <c r="I542" s="1">
        <f>VLOOKUP(Tabla2245[[#This Row],[Nombre]],Junio!B541:I633,8,FALSE)</f>
        <v>0</v>
      </c>
    </row>
    <row r="543" spans="1:9" ht="31.5" customHeight="1" x14ac:dyDescent="0.2">
      <c r="A543" s="16">
        <v>540</v>
      </c>
      <c r="B543" s="21" t="s">
        <v>1430</v>
      </c>
      <c r="C543" s="18" t="s">
        <v>1226</v>
      </c>
      <c r="D543" s="21" t="s">
        <v>398</v>
      </c>
      <c r="E543" s="21" t="s">
        <v>850</v>
      </c>
      <c r="F543" s="28">
        <v>43488</v>
      </c>
      <c r="G543" s="18" t="s">
        <v>964</v>
      </c>
      <c r="H543" s="18"/>
      <c r="I543" s="1">
        <f>VLOOKUP(Tabla2245[[#This Row],[Nombre]],Junio!B542:I634,8,FALSE)</f>
        <v>0</v>
      </c>
    </row>
    <row r="544" spans="1:9" ht="31.5" customHeight="1" x14ac:dyDescent="0.2">
      <c r="A544" s="3">
        <v>541</v>
      </c>
      <c r="B544" s="22" t="s">
        <v>1358</v>
      </c>
      <c r="C544" s="5" t="s">
        <v>1226</v>
      </c>
      <c r="D544" s="22" t="s">
        <v>1251</v>
      </c>
      <c r="E544" s="22" t="s">
        <v>850</v>
      </c>
      <c r="F544" s="27">
        <v>43488</v>
      </c>
      <c r="G544" s="5" t="s">
        <v>964</v>
      </c>
      <c r="H544" s="5"/>
      <c r="I544" s="1">
        <f>VLOOKUP(Tabla2245[[#This Row],[Nombre]],Junio!B543:I635,8,FALSE)</f>
        <v>0</v>
      </c>
    </row>
    <row r="545" spans="1:9" ht="31.5" customHeight="1" x14ac:dyDescent="0.2">
      <c r="A545" s="16">
        <v>542</v>
      </c>
      <c r="B545" s="21" t="s">
        <v>1359</v>
      </c>
      <c r="C545" s="18" t="s">
        <v>1226</v>
      </c>
      <c r="D545" s="21" t="s">
        <v>1288</v>
      </c>
      <c r="E545" s="21" t="s">
        <v>850</v>
      </c>
      <c r="F545" s="28">
        <v>43488</v>
      </c>
      <c r="G545" s="18" t="s">
        <v>964</v>
      </c>
      <c r="H545" s="18"/>
      <c r="I545" s="1">
        <f>VLOOKUP(Tabla2245[[#This Row],[Nombre]],Junio!B544:I636,8,FALSE)</f>
        <v>0</v>
      </c>
    </row>
    <row r="546" spans="1:9" ht="31.5" customHeight="1" x14ac:dyDescent="0.2">
      <c r="A546" s="3">
        <v>543</v>
      </c>
      <c r="B546" s="22" t="s">
        <v>1360</v>
      </c>
      <c r="C546" s="5" t="s">
        <v>1226</v>
      </c>
      <c r="D546" s="22" t="s">
        <v>1253</v>
      </c>
      <c r="E546" s="22" t="s">
        <v>850</v>
      </c>
      <c r="F546" s="27">
        <v>43488</v>
      </c>
      <c r="G546" s="5" t="s">
        <v>964</v>
      </c>
      <c r="H546" s="5"/>
      <c r="I546" s="1">
        <f>VLOOKUP(Tabla2245[[#This Row],[Nombre]],Junio!B545:I637,8,FALSE)</f>
        <v>0</v>
      </c>
    </row>
    <row r="547" spans="1:9" ht="31.5" customHeight="1" x14ac:dyDescent="0.2">
      <c r="A547" s="16">
        <v>544</v>
      </c>
      <c r="B547" s="21" t="s">
        <v>1232</v>
      </c>
      <c r="C547" s="18" t="s">
        <v>1226</v>
      </c>
      <c r="D547" s="21" t="s">
        <v>1254</v>
      </c>
      <c r="E547" s="21" t="s">
        <v>850</v>
      </c>
      <c r="F547" s="28">
        <v>43488</v>
      </c>
      <c r="G547" s="18" t="s">
        <v>964</v>
      </c>
      <c r="H547" s="18"/>
      <c r="I547" s="1">
        <f>VLOOKUP(Tabla2245[[#This Row],[Nombre]],Junio!B546:I638,8,FALSE)</f>
        <v>0</v>
      </c>
    </row>
    <row r="548" spans="1:9" ht="31.5" customHeight="1" x14ac:dyDescent="0.2">
      <c r="A548" s="3">
        <v>545</v>
      </c>
      <c r="B548" s="22" t="s">
        <v>1233</v>
      </c>
      <c r="C548" s="5" t="s">
        <v>1226</v>
      </c>
      <c r="D548" s="22" t="s">
        <v>1255</v>
      </c>
      <c r="E548" s="22" t="s">
        <v>850</v>
      </c>
      <c r="F548" s="27">
        <v>43488</v>
      </c>
      <c r="G548" s="5" t="s">
        <v>964</v>
      </c>
      <c r="H548" s="5"/>
      <c r="I548" s="1">
        <f>VLOOKUP(Tabla2245[[#This Row],[Nombre]],Junio!B547:I639,8,FALSE)</f>
        <v>0</v>
      </c>
    </row>
    <row r="549" spans="1:9" ht="31.5" customHeight="1" x14ac:dyDescent="0.2">
      <c r="A549" s="16">
        <v>546</v>
      </c>
      <c r="B549" s="21" t="s">
        <v>1234</v>
      </c>
      <c r="C549" s="18" t="s">
        <v>1226</v>
      </c>
      <c r="D549" s="21" t="s">
        <v>1256</v>
      </c>
      <c r="E549" s="21" t="s">
        <v>850</v>
      </c>
      <c r="F549" s="28">
        <v>43488</v>
      </c>
      <c r="G549" s="18" t="s">
        <v>964</v>
      </c>
      <c r="H549" s="18"/>
      <c r="I549" s="1">
        <f>VLOOKUP(Tabla2245[[#This Row],[Nombre]],Junio!B548:I640,8,FALSE)</f>
        <v>0</v>
      </c>
    </row>
    <row r="550" spans="1:9" ht="31.5" customHeight="1" x14ac:dyDescent="0.2">
      <c r="A550" s="3">
        <v>547</v>
      </c>
      <c r="B550" s="22" t="s">
        <v>1361</v>
      </c>
      <c r="C550" s="5" t="s">
        <v>1226</v>
      </c>
      <c r="D550" s="22" t="s">
        <v>1257</v>
      </c>
      <c r="E550" s="22" t="s">
        <v>850</v>
      </c>
      <c r="F550" s="27">
        <v>43488</v>
      </c>
      <c r="G550" s="5" t="s">
        <v>964</v>
      </c>
      <c r="H550" s="5"/>
      <c r="I550" s="1">
        <f>VLOOKUP(Tabla2245[[#This Row],[Nombre]],Junio!B549:I641,8,FALSE)</f>
        <v>0</v>
      </c>
    </row>
    <row r="551" spans="1:9" ht="47.25" customHeight="1" x14ac:dyDescent="0.2">
      <c r="A551" s="16">
        <v>548</v>
      </c>
      <c r="B551" s="21" t="s">
        <v>1362</v>
      </c>
      <c r="C551" s="18" t="s">
        <v>1226</v>
      </c>
      <c r="D551" s="21" t="s">
        <v>1258</v>
      </c>
      <c r="E551" s="21" t="s">
        <v>850</v>
      </c>
      <c r="F551" s="28">
        <v>43488</v>
      </c>
      <c r="G551" s="18" t="s">
        <v>964</v>
      </c>
      <c r="H551" s="18"/>
      <c r="I551" s="1">
        <f>VLOOKUP(Tabla2245[[#This Row],[Nombre]],Junio!B550:I642,8,FALSE)</f>
        <v>0</v>
      </c>
    </row>
    <row r="552" spans="1:9" ht="48.75" customHeight="1" x14ac:dyDescent="0.2">
      <c r="A552" s="3">
        <v>549</v>
      </c>
      <c r="B552" s="22" t="s">
        <v>1363</v>
      </c>
      <c r="C552" s="5" t="s">
        <v>1226</v>
      </c>
      <c r="D552" s="22" t="s">
        <v>1374</v>
      </c>
      <c r="E552" s="22" t="s">
        <v>850</v>
      </c>
      <c r="F552" s="27">
        <v>43488</v>
      </c>
      <c r="G552" s="5" t="s">
        <v>964</v>
      </c>
      <c r="H552" s="5"/>
      <c r="I552" s="1">
        <f>VLOOKUP(Tabla2245[[#This Row],[Nombre]],Junio!B551:I643,8,FALSE)</f>
        <v>0</v>
      </c>
    </row>
    <row r="553" spans="1:9" ht="47.25" customHeight="1" x14ac:dyDescent="0.2">
      <c r="A553" s="16">
        <v>550</v>
      </c>
      <c r="B553" s="21" t="s">
        <v>1364</v>
      </c>
      <c r="C553" s="18" t="s">
        <v>1226</v>
      </c>
      <c r="D553" s="21" t="s">
        <v>1260</v>
      </c>
      <c r="E553" s="21" t="s">
        <v>850</v>
      </c>
      <c r="F553" s="28">
        <v>43488</v>
      </c>
      <c r="G553" s="18" t="s">
        <v>964</v>
      </c>
      <c r="H553" s="18"/>
      <c r="I553" s="1">
        <f>VLOOKUP(Tabla2245[[#This Row],[Nombre]],Junio!B552:I644,8,FALSE)</f>
        <v>0</v>
      </c>
    </row>
    <row r="554" spans="1:9" ht="31.5" customHeight="1" x14ac:dyDescent="0.2">
      <c r="A554" s="3">
        <v>551</v>
      </c>
      <c r="B554" s="22" t="s">
        <v>1365</v>
      </c>
      <c r="C554" s="5" t="s">
        <v>1226</v>
      </c>
      <c r="D554" s="22" t="s">
        <v>1375</v>
      </c>
      <c r="E554" s="22" t="s">
        <v>850</v>
      </c>
      <c r="F554" s="27">
        <v>43488</v>
      </c>
      <c r="G554" s="5" t="s">
        <v>964</v>
      </c>
      <c r="H554" s="5"/>
      <c r="I554" s="1">
        <f>VLOOKUP(Tabla2245[[#This Row],[Nombre]],Junio!B553:I645,8,FALSE)</f>
        <v>0</v>
      </c>
    </row>
    <row r="555" spans="1:9" ht="31.5" customHeight="1" x14ac:dyDescent="0.2">
      <c r="A555" s="16">
        <v>552</v>
      </c>
      <c r="B555" s="21" t="s">
        <v>1240</v>
      </c>
      <c r="C555" s="18" t="s">
        <v>1226</v>
      </c>
      <c r="D555" s="21" t="s">
        <v>1262</v>
      </c>
      <c r="E555" s="21" t="s">
        <v>850</v>
      </c>
      <c r="F555" s="28">
        <v>43488</v>
      </c>
      <c r="G555" s="18" t="s">
        <v>964</v>
      </c>
      <c r="H555" s="18"/>
      <c r="I555" s="1">
        <f>VLOOKUP(Tabla2245[[#This Row],[Nombre]],Junio!B554:I646,8,FALSE)</f>
        <v>0</v>
      </c>
    </row>
    <row r="556" spans="1:9" ht="31.5" customHeight="1" x14ac:dyDescent="0.2">
      <c r="A556" s="3">
        <v>553</v>
      </c>
      <c r="B556" s="22" t="s">
        <v>1366</v>
      </c>
      <c r="C556" s="5" t="s">
        <v>1226</v>
      </c>
      <c r="D556" s="22" t="s">
        <v>1263</v>
      </c>
      <c r="E556" s="22" t="s">
        <v>850</v>
      </c>
      <c r="F556" s="27">
        <v>43488</v>
      </c>
      <c r="G556" s="5" t="s">
        <v>964</v>
      </c>
      <c r="H556" s="5"/>
      <c r="I556" s="1">
        <f>VLOOKUP(Tabla2245[[#This Row],[Nombre]],Junio!B555:I647,8,FALSE)</f>
        <v>0</v>
      </c>
    </row>
    <row r="557" spans="1:9" ht="31.5" customHeight="1" x14ac:dyDescent="0.2">
      <c r="A557" s="16">
        <v>554</v>
      </c>
      <c r="B557" s="21" t="s">
        <v>1367</v>
      </c>
      <c r="C557" s="18" t="s">
        <v>1226</v>
      </c>
      <c r="D557" s="21" t="s">
        <v>1264</v>
      </c>
      <c r="E557" s="21" t="s">
        <v>850</v>
      </c>
      <c r="F557" s="28">
        <v>43488</v>
      </c>
      <c r="G557" s="18" t="s">
        <v>964</v>
      </c>
      <c r="H557" s="18"/>
      <c r="I557" s="1">
        <f>VLOOKUP(Tabla2245[[#This Row],[Nombre]],Junio!B556:I648,8,FALSE)</f>
        <v>0</v>
      </c>
    </row>
    <row r="558" spans="1:9" ht="31.5" customHeight="1" x14ac:dyDescent="0.2">
      <c r="A558" s="3">
        <v>555</v>
      </c>
      <c r="B558" s="22" t="s">
        <v>1368</v>
      </c>
      <c r="C558" s="5" t="s">
        <v>1226</v>
      </c>
      <c r="D558" s="22" t="s">
        <v>1265</v>
      </c>
      <c r="E558" s="22" t="s">
        <v>850</v>
      </c>
      <c r="F558" s="27">
        <v>43488</v>
      </c>
      <c r="G558" s="5" t="s">
        <v>964</v>
      </c>
      <c r="H558" s="5"/>
      <c r="I558" s="1" t="e">
        <f>VLOOKUP(Tabla2245[[#This Row],[Nombre]],Junio!B557:I649,8,FALSE)</f>
        <v>#N/A</v>
      </c>
    </row>
    <row r="559" spans="1:9" ht="31.5" customHeight="1" x14ac:dyDescent="0.2">
      <c r="A559" s="16">
        <v>556</v>
      </c>
      <c r="B559" s="21" t="s">
        <v>1369</v>
      </c>
      <c r="C559" s="18" t="s">
        <v>1226</v>
      </c>
      <c r="D559" s="21" t="s">
        <v>1266</v>
      </c>
      <c r="E559" s="21" t="s">
        <v>850</v>
      </c>
      <c r="F559" s="28">
        <v>43488</v>
      </c>
      <c r="G559" s="18" t="s">
        <v>964</v>
      </c>
      <c r="H559" s="18"/>
      <c r="I559" s="1">
        <f>VLOOKUP(Tabla2245[[#This Row],[Nombre]],Junio!B558:I650,8,FALSE)</f>
        <v>0</v>
      </c>
    </row>
    <row r="560" spans="1:9" ht="48.75" customHeight="1" x14ac:dyDescent="0.2">
      <c r="A560" s="3">
        <v>557</v>
      </c>
      <c r="B560" s="22" t="s">
        <v>1245</v>
      </c>
      <c r="C560" s="5" t="s">
        <v>1226</v>
      </c>
      <c r="D560" s="22" t="s">
        <v>1267</v>
      </c>
      <c r="E560" s="22" t="s">
        <v>850</v>
      </c>
      <c r="F560" s="27">
        <v>43488</v>
      </c>
      <c r="G560" s="5" t="s">
        <v>964</v>
      </c>
      <c r="H560" s="5"/>
      <c r="I560" s="1">
        <f>VLOOKUP(Tabla2245[[#This Row],[Nombre]],Junio!B559:I651,8,FALSE)</f>
        <v>0</v>
      </c>
    </row>
    <row r="561" spans="1:9" ht="44.25" customHeight="1" x14ac:dyDescent="0.2">
      <c r="A561" s="16">
        <v>558</v>
      </c>
      <c r="B561" s="21" t="s">
        <v>1370</v>
      </c>
      <c r="C561" s="18" t="s">
        <v>1226</v>
      </c>
      <c r="D561" s="21" t="s">
        <v>1268</v>
      </c>
      <c r="E561" s="21" t="s">
        <v>850</v>
      </c>
      <c r="F561" s="28">
        <v>43488</v>
      </c>
      <c r="G561" s="18" t="s">
        <v>964</v>
      </c>
      <c r="H561" s="18"/>
      <c r="I561" s="1">
        <f>VLOOKUP(Tabla2245[[#This Row],[Nombre]],Junio!B560:I652,8,FALSE)</f>
        <v>0</v>
      </c>
    </row>
    <row r="562" spans="1:9" ht="47.25" customHeight="1" x14ac:dyDescent="0.2">
      <c r="A562" s="3">
        <v>559</v>
      </c>
      <c r="B562" s="22" t="s">
        <v>1247</v>
      </c>
      <c r="C562" s="5" t="s">
        <v>1226</v>
      </c>
      <c r="D562" s="22" t="s">
        <v>1269</v>
      </c>
      <c r="E562" s="22" t="s">
        <v>850</v>
      </c>
      <c r="F562" s="27">
        <v>43488</v>
      </c>
      <c r="G562" s="5" t="s">
        <v>964</v>
      </c>
      <c r="H562" s="5"/>
      <c r="I562" s="1">
        <f>VLOOKUP(Tabla2245[[#This Row],[Nombre]],Junio!B561:I653,8,FALSE)</f>
        <v>0</v>
      </c>
    </row>
    <row r="563" spans="1:9" ht="34.5" customHeight="1" x14ac:dyDescent="0.2">
      <c r="A563" s="16">
        <v>560</v>
      </c>
      <c r="B563" s="21" t="s">
        <v>1371</v>
      </c>
      <c r="C563" s="18" t="s">
        <v>1226</v>
      </c>
      <c r="D563" s="21" t="s">
        <v>1289</v>
      </c>
      <c r="E563" s="21" t="s">
        <v>850</v>
      </c>
      <c r="F563" s="28">
        <v>43539</v>
      </c>
      <c r="G563" s="18" t="s">
        <v>964</v>
      </c>
      <c r="H563" s="18"/>
      <c r="I563" s="1">
        <f>VLOOKUP(Tabla2245[[#This Row],[Nombre]],Junio!B562:I654,8,FALSE)</f>
        <v>0</v>
      </c>
    </row>
    <row r="564" spans="1:9" ht="31.5" customHeight="1" x14ac:dyDescent="0.2">
      <c r="A564" s="3">
        <v>561</v>
      </c>
      <c r="B564" s="22" t="s">
        <v>931</v>
      </c>
      <c r="C564" s="5" t="s">
        <v>761</v>
      </c>
      <c r="D564" s="22" t="s">
        <v>935</v>
      </c>
      <c r="E564" s="22" t="s">
        <v>20</v>
      </c>
      <c r="F564" s="27">
        <v>43482</v>
      </c>
      <c r="G564" s="5" t="s">
        <v>964</v>
      </c>
      <c r="H564" s="5"/>
      <c r="I564" s="1">
        <f>VLOOKUP(Tabla2245[[#This Row],[Nombre]],Junio!B563:I655,8,FALSE)</f>
        <v>0</v>
      </c>
    </row>
    <row r="565" spans="1:9" ht="31.5" customHeight="1" x14ac:dyDescent="0.2">
      <c r="A565" s="16">
        <v>562</v>
      </c>
      <c r="B565" s="21" t="s">
        <v>756</v>
      </c>
      <c r="C565" s="18" t="s">
        <v>761</v>
      </c>
      <c r="D565" s="21" t="s">
        <v>763</v>
      </c>
      <c r="E565" s="21" t="s">
        <v>20</v>
      </c>
      <c r="F565" s="28">
        <v>43482</v>
      </c>
      <c r="G565" s="18" t="s">
        <v>964</v>
      </c>
      <c r="H565" s="18"/>
      <c r="I565" s="1">
        <f>VLOOKUP(Tabla2245[[#This Row],[Nombre]],Junio!B564:I656,8,FALSE)</f>
        <v>0</v>
      </c>
    </row>
    <row r="566" spans="1:9" ht="31.5" customHeight="1" x14ac:dyDescent="0.2">
      <c r="A566" s="3">
        <v>563</v>
      </c>
      <c r="B566" s="22" t="s">
        <v>755</v>
      </c>
      <c r="C566" s="5" t="s">
        <v>761</v>
      </c>
      <c r="D566" s="22" t="s">
        <v>762</v>
      </c>
      <c r="E566" s="22" t="s">
        <v>3</v>
      </c>
      <c r="F566" s="27">
        <v>43482</v>
      </c>
      <c r="G566" s="5" t="s">
        <v>964</v>
      </c>
      <c r="H566" s="5"/>
      <c r="I566" s="1">
        <f>VLOOKUP(Tabla2245[[#This Row],[Nombre]],Junio!B565:I657,8,FALSE)</f>
        <v>0</v>
      </c>
    </row>
    <row r="567" spans="1:9" ht="31.5" customHeight="1" x14ac:dyDescent="0.2">
      <c r="A567" s="16">
        <v>564</v>
      </c>
      <c r="B567" s="21" t="s">
        <v>828</v>
      </c>
      <c r="C567" s="18" t="s">
        <v>761</v>
      </c>
      <c r="D567" s="21" t="s">
        <v>762</v>
      </c>
      <c r="E567" s="21" t="s">
        <v>3</v>
      </c>
      <c r="F567" s="28">
        <v>43482</v>
      </c>
      <c r="G567" s="18" t="s">
        <v>964</v>
      </c>
      <c r="H567" s="18"/>
      <c r="I567" s="1">
        <f>VLOOKUP(Tabla2245[[#This Row],[Nombre]],Junio!B566:I658,8,FALSE)</f>
        <v>0</v>
      </c>
    </row>
    <row r="568" spans="1:9" ht="31.5" customHeight="1" x14ac:dyDescent="0.2">
      <c r="A568" s="3">
        <v>565</v>
      </c>
      <c r="B568" s="22" t="s">
        <v>758</v>
      </c>
      <c r="C568" s="5" t="s">
        <v>761</v>
      </c>
      <c r="D568" s="22" t="s">
        <v>764</v>
      </c>
      <c r="E568" s="22" t="s">
        <v>766</v>
      </c>
      <c r="F568" s="27">
        <v>43482</v>
      </c>
      <c r="G568" s="5" t="s">
        <v>964</v>
      </c>
      <c r="H568" s="5"/>
      <c r="I568" s="1">
        <f>VLOOKUP(Tabla2245[[#This Row],[Nombre]],Junio!B567:I659,8,FALSE)</f>
        <v>0</v>
      </c>
    </row>
    <row r="569" spans="1:9" ht="31.5" customHeight="1" x14ac:dyDescent="0.2">
      <c r="A569" s="16">
        <v>566</v>
      </c>
      <c r="B569" s="21" t="s">
        <v>757</v>
      </c>
      <c r="C569" s="18" t="s">
        <v>761</v>
      </c>
      <c r="D569" s="21" t="s">
        <v>764</v>
      </c>
      <c r="E569" s="21" t="s">
        <v>766</v>
      </c>
      <c r="F569" s="28">
        <v>43482</v>
      </c>
      <c r="G569" s="18" t="s">
        <v>964</v>
      </c>
      <c r="H569" s="18"/>
      <c r="I569" s="1">
        <f>VLOOKUP(Tabla2245[[#This Row],[Nombre]],Junio!B568:I660,8,FALSE)</f>
        <v>0</v>
      </c>
    </row>
    <row r="570" spans="1:9" ht="31.5" customHeight="1" x14ac:dyDescent="0.2">
      <c r="A570" s="3">
        <v>567</v>
      </c>
      <c r="B570" s="22" t="s">
        <v>759</v>
      </c>
      <c r="C570" s="5" t="s">
        <v>761</v>
      </c>
      <c r="D570" s="22" t="s">
        <v>22</v>
      </c>
      <c r="E570" s="22" t="s">
        <v>20</v>
      </c>
      <c r="F570" s="27">
        <v>43482</v>
      </c>
      <c r="G570" s="5" t="s">
        <v>964</v>
      </c>
      <c r="H570" s="5"/>
      <c r="I570" s="1">
        <f>VLOOKUP(Tabla2245[[#This Row],[Nombre]],Junio!B569:I661,8,FALSE)</f>
        <v>0</v>
      </c>
    </row>
    <row r="571" spans="1:9" ht="31.5" customHeight="1" x14ac:dyDescent="0.2">
      <c r="A571" s="16">
        <v>568</v>
      </c>
      <c r="B571" s="21" t="s">
        <v>1249</v>
      </c>
      <c r="C571" s="18" t="s">
        <v>761</v>
      </c>
      <c r="D571" s="21" t="s">
        <v>763</v>
      </c>
      <c r="E571" s="21" t="s">
        <v>0</v>
      </c>
      <c r="F571" s="28">
        <v>43482</v>
      </c>
      <c r="G571" s="18" t="s">
        <v>964</v>
      </c>
      <c r="H571" s="18"/>
      <c r="I571" s="1">
        <f>VLOOKUP(Tabla2245[[#This Row],[Nombre]],Junio!B570:I662,8,FALSE)</f>
        <v>0</v>
      </c>
    </row>
    <row r="572" spans="1:9" ht="31.5" customHeight="1" x14ac:dyDescent="0.2">
      <c r="A572" s="3">
        <v>569</v>
      </c>
      <c r="B572" s="22" t="s">
        <v>1290</v>
      </c>
      <c r="C572" s="5" t="s">
        <v>761</v>
      </c>
      <c r="D572" s="22" t="s">
        <v>1292</v>
      </c>
      <c r="E572" s="22" t="s">
        <v>766</v>
      </c>
      <c r="F572" s="27">
        <v>43535</v>
      </c>
      <c r="G572" s="5" t="s">
        <v>964</v>
      </c>
      <c r="H572" s="5"/>
      <c r="I572" s="1">
        <f>VLOOKUP(Tabla2245[[#This Row],[Nombre]],Junio!B571:I663,8,FALSE)</f>
        <v>0</v>
      </c>
    </row>
    <row r="573" spans="1:9" ht="31.5" customHeight="1" x14ac:dyDescent="0.2">
      <c r="A573" s="16">
        <v>570</v>
      </c>
      <c r="B573" s="21" t="s">
        <v>1291</v>
      </c>
      <c r="C573" s="18" t="s">
        <v>761</v>
      </c>
      <c r="D573" s="21" t="s">
        <v>1292</v>
      </c>
      <c r="E573" s="21" t="s">
        <v>766</v>
      </c>
      <c r="F573" s="28">
        <v>43535</v>
      </c>
      <c r="G573" s="18" t="s">
        <v>964</v>
      </c>
      <c r="H573" s="18"/>
      <c r="I573" s="1">
        <f>VLOOKUP(Tabla2245[[#This Row],[Nombre]],Junio!B572:I664,8,FALSE)</f>
        <v>0</v>
      </c>
    </row>
    <row r="574" spans="1:9" ht="15.75" customHeight="1" x14ac:dyDescent="0.2">
      <c r="D574" s="2"/>
    </row>
  </sheetData>
  <mergeCells count="2">
    <mergeCell ref="A1:H1"/>
    <mergeCell ref="A2:H2"/>
  </mergeCells>
  <hyperlinks>
    <hyperlink ref="H14" r:id="rId1"/>
    <hyperlink ref="H13" r:id="rId2"/>
    <hyperlink ref="H12" r:id="rId3"/>
    <hyperlink ref="H11" r:id="rId4"/>
    <hyperlink ref="H10" r:id="rId5"/>
    <hyperlink ref="H9" r:id="rId6"/>
    <hyperlink ref="H8" r:id="rId7"/>
    <hyperlink ref="H7" r:id="rId8"/>
    <hyperlink ref="H6" r:id="rId9"/>
    <hyperlink ref="H5" r:id="rId10"/>
    <hyperlink ref="H4" r:id="rId11"/>
    <hyperlink ref="H17" r:id="rId12"/>
    <hyperlink ref="H28" r:id="rId13"/>
    <hyperlink ref="H27" r:id="rId14"/>
    <hyperlink ref="H26" r:id="rId15"/>
    <hyperlink ref="H48" r:id="rId16" display="lcastillo@infom.gob.gt"/>
    <hyperlink ref="H47" r:id="rId17" display="jcastillo@infom.gob.gt"/>
    <hyperlink ref="H46" r:id="rId18" display="jcastañeda@infom.gob.gt"/>
    <hyperlink ref="H45" r:id="rId19" display="rcastaneda@infom.gob.gt  "/>
    <hyperlink ref="H44" r:id="rId20" display="mcastañaza@infom.gob.gt"/>
    <hyperlink ref="H43" r:id="rId21" display="mcarrillo@infom.gob.gt"/>
    <hyperlink ref="H42" r:id="rId22" display="lcardona@infom.gob.gt"/>
    <hyperlink ref="H41" r:id="rId23" display="jcardona@infom.gob.gt"/>
    <hyperlink ref="H40" r:id="rId24" display="lcano@infom.gob.gt"/>
    <hyperlink ref="H39" r:id="rId25" display="tcanel@infom.gob.gt"/>
    <hyperlink ref="H38" r:id="rId26" display="acanek@infom.gob.gt"/>
    <hyperlink ref="H36" r:id="rId27" display="lcajas@infom.gob.gt"/>
    <hyperlink ref="H35" r:id="rId28" display="hcaceros@infom.gob.gt"/>
    <hyperlink ref="H34" r:id="rId29" display="lcabrera@infom.gob.gt"/>
    <hyperlink ref="H33" r:id="rId30" display="mburelo@infom.gob.gt"/>
    <hyperlink ref="H31" r:id="rId31" display="abol@infom.gob.gt"/>
    <hyperlink ref="H56" r:id="rId32" display="hchoc@infom.gob.gt"/>
    <hyperlink ref="H53" r:id="rId33" display="cchavez@infom.gob.gt"/>
    <hyperlink ref="H52" r:id="rId34" display="mchajon@infom.gob.gt"/>
    <hyperlink ref="H51" r:id="rId35" display="ochacon@infom.gob.gt"/>
    <hyperlink ref="H50" r:id="rId36" display="bcastro@infom.gob.gt"/>
    <hyperlink ref="H62" r:id="rId37" display="acorzo@infom.gob.gt"/>
    <hyperlink ref="H63" r:id="rId38" display="mcrespo@infom.gob.gt"/>
    <hyperlink ref="H61" r:id="rId39" display="lcordova@infom.gob.gt"/>
    <hyperlink ref="H60" r:id="rId40" display="ccordova@infom.gob.gt"/>
    <hyperlink ref="H57" r:id="rId41" display="dcolocho@infom.gob.gt"/>
    <hyperlink ref="H67" r:id="rId42" display="tretana@infom.gob.gt"/>
    <hyperlink ref="H73" r:id="rId43" display="mdieguez@infom.gob.gt"/>
    <hyperlink ref="H72" r:id="rId44" display="gdiaz@infom.gob.gt"/>
    <hyperlink ref="H71" r:id="rId45" display="ediaz@infom.gob.gt"/>
    <hyperlink ref="H70" r:id="rId46" display="ldiaz@infom.gob.gt"/>
    <hyperlink ref="H69" r:id="rId47" display="oborja@infom.gob.gt"/>
    <hyperlink ref="H75" r:id="rId48" display="gescobar@infom.gob.gt"/>
    <hyperlink ref="H77" r:id="rId49" display="wvargas@infom.gob.gt"/>
    <hyperlink ref="H248" r:id="rId50"/>
    <hyperlink ref="H249" r:id="rId51"/>
    <hyperlink ref="H250" r:id="rId52"/>
    <hyperlink ref="H196" r:id="rId53"/>
  </hyperlinks>
  <pageMargins left="0.70866141732283472" right="0.70866141732283472" top="0.74803149606299213" bottom="0.74803149606299213" header="0.31496062992125984" footer="0.31496062992125984"/>
  <pageSetup paperSize="149" scale="56" fitToHeight="0" orientation="landscape" r:id="rId54"/>
  <headerFooter>
    <oddFooter>&amp;C&amp;P de &amp;N</oddFooter>
  </headerFooter>
  <tableParts count="1">
    <tablePart r:id="rId5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0"/>
  <sheetViews>
    <sheetView zoomScale="80" zoomScaleNormal="80" workbookViewId="0">
      <pane ySplit="3" topLeftCell="A355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5" style="7" bestFit="1" customWidth="1"/>
    <col min="2" max="2" width="59.5703125" style="8" bestFit="1" customWidth="1"/>
    <col min="3" max="3" width="13.28515625" style="9" customWidth="1"/>
    <col min="4" max="4" width="55.7109375" style="2" customWidth="1"/>
    <col min="5" max="5" width="47.85546875" style="2" customWidth="1"/>
    <col min="6" max="6" width="15" style="30" customWidth="1"/>
    <col min="7" max="7" width="18.28515625" style="34" bestFit="1" customWidth="1"/>
    <col min="8" max="8" width="31.85546875" style="2" customWidth="1"/>
    <col min="9" max="9" width="0" style="1" hidden="1" customWidth="1"/>
    <col min="10" max="16384" width="11.42578125" style="1"/>
  </cols>
  <sheetData>
    <row r="1" spans="1:9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</row>
    <row r="2" spans="1:9" ht="25.5" customHeight="1" x14ac:dyDescent="0.2">
      <c r="A2" s="60" t="s">
        <v>1299</v>
      </c>
      <c r="B2" s="60"/>
      <c r="C2" s="60"/>
      <c r="D2" s="60"/>
      <c r="E2" s="60"/>
      <c r="F2" s="60"/>
      <c r="G2" s="60"/>
      <c r="H2" s="60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3" t="s">
        <v>323</v>
      </c>
      <c r="E3" s="13" t="s">
        <v>824</v>
      </c>
      <c r="F3" s="29" t="s">
        <v>324</v>
      </c>
      <c r="G3" s="31" t="s">
        <v>426</v>
      </c>
      <c r="H3" s="15" t="s">
        <v>427</v>
      </c>
      <c r="I3" s="56" t="s">
        <v>823</v>
      </c>
    </row>
    <row r="4" spans="1:9" ht="31.5" customHeight="1" x14ac:dyDescent="0.2">
      <c r="A4" s="3">
        <v>1</v>
      </c>
      <c r="B4" s="23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32" t="s">
        <v>964</v>
      </c>
      <c r="H4" s="5" t="s">
        <v>428</v>
      </c>
      <c r="I4" s="1" t="str">
        <f>VLOOKUP(Tabla224[[#This Row],[Nombre]],Junio!B3:I95,8,FALSE)</f>
        <v>naburto@infom.gob.gt</v>
      </c>
    </row>
    <row r="5" spans="1:9" ht="31.5" customHeight="1" x14ac:dyDescent="0.2">
      <c r="A5" s="16">
        <v>2</v>
      </c>
      <c r="B5" s="24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33" t="s">
        <v>964</v>
      </c>
      <c r="H5" s="18" t="s">
        <v>429</v>
      </c>
      <c r="I5" s="1" t="str">
        <f>VLOOKUP(Tabla224[[#This Row],[Nombre]],Junio!B4:I96,8,FALSE)</f>
        <v>jacajabon@infom.gob.gt</v>
      </c>
    </row>
    <row r="6" spans="1:9" ht="31.5" customHeight="1" x14ac:dyDescent="0.2">
      <c r="A6" s="3">
        <v>3</v>
      </c>
      <c r="B6" s="23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32" t="s">
        <v>964</v>
      </c>
      <c r="H6" s="5" t="s">
        <v>430</v>
      </c>
      <c r="I6" s="1" t="str">
        <f>VLOOKUP(Tabla224[[#This Row],[Nombre]],Junio!B5:I97,8,FALSE)</f>
        <v>eibañez@infom.gob.gt</v>
      </c>
    </row>
    <row r="7" spans="1:9" ht="31.5" customHeight="1" x14ac:dyDescent="0.2">
      <c r="A7" s="16">
        <v>4</v>
      </c>
      <c r="B7" s="24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33" t="s">
        <v>964</v>
      </c>
      <c r="H7" s="18" t="s">
        <v>431</v>
      </c>
      <c r="I7" s="1" t="str">
        <f>VLOOKUP(Tabla224[[#This Row],[Nombre]],Junio!B6:I98,8,FALSE)</f>
        <v>faguilar@infom.gob.gt</v>
      </c>
    </row>
    <row r="8" spans="1:9" ht="31.5" customHeight="1" x14ac:dyDescent="0.2">
      <c r="A8" s="3">
        <v>5</v>
      </c>
      <c r="B8" s="23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32" t="s">
        <v>964</v>
      </c>
      <c r="H8" s="5" t="s">
        <v>432</v>
      </c>
      <c r="I8" s="1" t="str">
        <f>VLOOKUP(Tabla224[[#This Row],[Nombre]],Junio!B7:I99,8,FALSE)</f>
        <v>jaguilar@infom.gob.gt</v>
      </c>
    </row>
    <row r="9" spans="1:9" ht="31.5" customHeight="1" x14ac:dyDescent="0.2">
      <c r="A9" s="16">
        <v>6</v>
      </c>
      <c r="B9" s="24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33" t="s">
        <v>964</v>
      </c>
      <c r="H9" s="18" t="s">
        <v>433</v>
      </c>
      <c r="I9" s="1" t="str">
        <f>VLOOKUP(Tabla224[[#This Row],[Nombre]],Junio!B8:I100,8,FALSE)</f>
        <v>dajmac@infom.gob.gt</v>
      </c>
    </row>
    <row r="10" spans="1:9" ht="31.5" customHeight="1" x14ac:dyDescent="0.2">
      <c r="A10" s="3">
        <v>7</v>
      </c>
      <c r="B10" s="23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32">
        <v>24989191</v>
      </c>
      <c r="H10" s="5" t="s">
        <v>434</v>
      </c>
      <c r="I10" s="1" t="str">
        <f>VLOOKUP(Tabla224[[#This Row],[Nombre]],Junio!B9:I101,8,FALSE)</f>
        <v>jalfaro@infom.gob.gt</v>
      </c>
    </row>
    <row r="11" spans="1:9" ht="31.5" customHeight="1" x14ac:dyDescent="0.2">
      <c r="A11" s="16">
        <v>8</v>
      </c>
      <c r="B11" s="24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33" t="s">
        <v>964</v>
      </c>
      <c r="H11" s="18" t="s">
        <v>435</v>
      </c>
      <c r="I11" s="1" t="str">
        <f>VLOOKUP(Tabla224[[#This Row],[Nombre]],Junio!B10:I102,8,FALSE)</f>
        <v>falonzo@infom.gob.gt</v>
      </c>
    </row>
    <row r="12" spans="1:9" ht="31.5" customHeight="1" x14ac:dyDescent="0.2">
      <c r="A12" s="3">
        <v>9</v>
      </c>
      <c r="B12" s="23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32" t="s">
        <v>964</v>
      </c>
      <c r="H12" s="5" t="s">
        <v>436</v>
      </c>
      <c r="I12" s="1" t="str">
        <f>VLOOKUP(Tabla224[[#This Row],[Nombre]],Junio!B11:I103,8,FALSE)</f>
        <v>jamperez@infom.gob.gt</v>
      </c>
    </row>
    <row r="13" spans="1:9" ht="31.5" customHeight="1" x14ac:dyDescent="0.2">
      <c r="A13" s="16">
        <v>10</v>
      </c>
      <c r="B13" s="24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33" t="s">
        <v>964</v>
      </c>
      <c r="H13" s="18" t="s">
        <v>437</v>
      </c>
      <c r="I13" s="1" t="str">
        <f>VLOOKUP(Tabla224[[#This Row],[Nombre]],Junio!B12:I104,8,FALSE)</f>
        <v>lculajay@infom.gob.gt</v>
      </c>
    </row>
    <row r="14" spans="1:9" ht="31.5" customHeight="1" x14ac:dyDescent="0.2">
      <c r="A14" s="3">
        <v>11</v>
      </c>
      <c r="B14" s="23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32">
        <v>24989191</v>
      </c>
      <c r="H14" s="5" t="s">
        <v>438</v>
      </c>
      <c r="I14" s="1" t="str">
        <f>VLOOKUP(Tabla224[[#This Row],[Nombre]],Junio!B13:I105,8,FALSE)</f>
        <v>earagon@infom.gob.gt</v>
      </c>
    </row>
    <row r="15" spans="1:9" ht="31.5" customHeight="1" x14ac:dyDescent="0.2">
      <c r="A15" s="16">
        <v>12</v>
      </c>
      <c r="B15" s="24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33">
        <v>24989191</v>
      </c>
      <c r="H15" s="18"/>
      <c r="I15" s="1">
        <f>VLOOKUP(Tabla224[[#This Row],[Nombre]],Junio!B14:I106,8,FALSE)</f>
        <v>0</v>
      </c>
    </row>
    <row r="16" spans="1:9" ht="31.5" customHeight="1" x14ac:dyDescent="0.2">
      <c r="A16" s="3">
        <v>13</v>
      </c>
      <c r="B16" s="23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32">
        <v>24989191</v>
      </c>
      <c r="H16" s="5"/>
      <c r="I16" s="1">
        <f>VLOOKUP(Tabla224[[#This Row],[Nombre]],Junio!B15:I107,8,FALSE)</f>
        <v>0</v>
      </c>
    </row>
    <row r="17" spans="1:9" ht="31.5" customHeight="1" x14ac:dyDescent="0.2">
      <c r="A17" s="16">
        <v>14</v>
      </c>
      <c r="B17" s="24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33" t="s">
        <v>964</v>
      </c>
      <c r="H17" s="18" t="s">
        <v>439</v>
      </c>
      <c r="I17" s="1" t="str">
        <f>VLOOKUP(Tabla224[[#This Row],[Nombre]],Junio!B16:I108,8,FALSE)</f>
        <v>aarias@infom.gob.gt</v>
      </c>
    </row>
    <row r="18" spans="1:9" ht="31.5" customHeight="1" x14ac:dyDescent="0.2">
      <c r="A18" s="3">
        <v>15</v>
      </c>
      <c r="B18" s="23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32">
        <v>24989191</v>
      </c>
      <c r="H18" s="5"/>
      <c r="I18" s="1">
        <f>VLOOKUP(Tabla224[[#This Row],[Nombre]],Junio!B17:I109,8,FALSE)</f>
        <v>0</v>
      </c>
    </row>
    <row r="19" spans="1:9" ht="31.5" customHeight="1" x14ac:dyDescent="0.2">
      <c r="A19" s="16">
        <v>16</v>
      </c>
      <c r="B19" s="24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33" t="s">
        <v>964</v>
      </c>
      <c r="H19" s="18"/>
      <c r="I19" s="1">
        <f>VLOOKUP(Tabla224[[#This Row],[Nombre]],Junio!B18:I110,8,FALSE)</f>
        <v>0</v>
      </c>
    </row>
    <row r="20" spans="1:9" ht="31.5" customHeight="1" x14ac:dyDescent="0.2">
      <c r="A20" s="3">
        <v>17</v>
      </c>
      <c r="B20" s="23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32">
        <v>24989191</v>
      </c>
      <c r="H20" s="5"/>
      <c r="I20" s="1">
        <f>VLOOKUP(Tabla224[[#This Row],[Nombre]],Junio!B19:I111,8,FALSE)</f>
        <v>0</v>
      </c>
    </row>
    <row r="21" spans="1:9" ht="31.5" customHeight="1" x14ac:dyDescent="0.2">
      <c r="A21" s="16">
        <v>18</v>
      </c>
      <c r="B21" s="24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33" t="s">
        <v>964</v>
      </c>
      <c r="H21" s="18"/>
      <c r="I21" s="1" t="e">
        <f>VLOOKUP(Tabla224[[#This Row],[Nombre]],Junio!B20:I112,8,FALSE)</f>
        <v>#N/A</v>
      </c>
    </row>
    <row r="22" spans="1:9" ht="31.5" customHeight="1" x14ac:dyDescent="0.2">
      <c r="A22" s="3">
        <v>19</v>
      </c>
      <c r="B22" s="23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32" t="s">
        <v>964</v>
      </c>
      <c r="H22" s="5"/>
      <c r="I22" s="1">
        <f>VLOOKUP(Tabla224[[#This Row],[Nombre]],Junio!B21:I113,8,FALSE)</f>
        <v>0</v>
      </c>
    </row>
    <row r="23" spans="1:9" ht="31.5" customHeight="1" x14ac:dyDescent="0.2">
      <c r="A23" s="16">
        <v>20</v>
      </c>
      <c r="B23" s="24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33" t="s">
        <v>964</v>
      </c>
      <c r="H23" s="18"/>
      <c r="I23" s="1">
        <f>VLOOKUP(Tabla224[[#This Row],[Nombre]],Junio!B22:I114,8,FALSE)</f>
        <v>0</v>
      </c>
    </row>
    <row r="24" spans="1:9" ht="31.5" customHeight="1" x14ac:dyDescent="0.2">
      <c r="A24" s="3">
        <v>21</v>
      </c>
      <c r="B24" s="23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32" t="s">
        <v>964</v>
      </c>
      <c r="H24" s="5"/>
      <c r="I24" s="1">
        <f>VLOOKUP(Tabla224[[#This Row],[Nombre]],Junio!B23:I115,8,FALSE)</f>
        <v>0</v>
      </c>
    </row>
    <row r="25" spans="1:9" ht="31.5" customHeight="1" x14ac:dyDescent="0.2">
      <c r="A25" s="16">
        <v>22</v>
      </c>
      <c r="B25" s="24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33" t="s">
        <v>964</v>
      </c>
      <c r="H25" s="18"/>
      <c r="I25" s="1">
        <f>VLOOKUP(Tabla224[[#This Row],[Nombre]],Junio!B24:I116,8,FALSE)</f>
        <v>0</v>
      </c>
    </row>
    <row r="26" spans="1:9" ht="31.5" customHeight="1" x14ac:dyDescent="0.2">
      <c r="A26" s="3">
        <v>23</v>
      </c>
      <c r="B26" s="23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32" t="s">
        <v>964</v>
      </c>
      <c r="H26" s="5" t="s">
        <v>441</v>
      </c>
      <c r="I26" s="1" t="str">
        <f>VLOOKUP(Tabla224[[#This Row],[Nombre]],Junio!B25:I117,8,FALSE)</f>
        <v>jbarrientos@infom.gob.gt</v>
      </c>
    </row>
    <row r="27" spans="1:9" ht="31.5" customHeight="1" x14ac:dyDescent="0.2">
      <c r="A27" s="16">
        <v>24</v>
      </c>
      <c r="B27" s="24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33" t="s">
        <v>964</v>
      </c>
      <c r="H27" s="18" t="s">
        <v>442</v>
      </c>
      <c r="I27" s="1" t="str">
        <f>VLOOKUP(Tabla224[[#This Row],[Nombre]],Junio!B26:I118,8,FALSE)</f>
        <v>cbarrientos@infom.gob.gt</v>
      </c>
    </row>
    <row r="28" spans="1:9" ht="31.5" customHeight="1" x14ac:dyDescent="0.2">
      <c r="A28" s="3">
        <v>25</v>
      </c>
      <c r="B28" s="23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32">
        <v>24989191</v>
      </c>
      <c r="H28" s="5" t="s">
        <v>443</v>
      </c>
      <c r="I28" s="1" t="str">
        <f>VLOOKUP(Tabla224[[#This Row],[Nombre]],Junio!B27:I119,8,FALSE)</f>
        <v>gbarrios@infom.gob.gt</v>
      </c>
    </row>
    <row r="29" spans="1:9" ht="31.5" customHeight="1" x14ac:dyDescent="0.2">
      <c r="A29" s="16">
        <v>26</v>
      </c>
      <c r="B29" s="24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33">
        <v>24989191</v>
      </c>
      <c r="H29" s="18"/>
      <c r="I29" s="1">
        <f>VLOOKUP(Tabla224[[#This Row],[Nombre]],Junio!B28:I120,8,FALSE)</f>
        <v>0</v>
      </c>
    </row>
    <row r="30" spans="1:9" ht="31.5" customHeight="1" x14ac:dyDescent="0.2">
      <c r="A30" s="3">
        <v>27</v>
      </c>
      <c r="B30" s="23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32">
        <v>24989191</v>
      </c>
      <c r="H30" s="5"/>
      <c r="I30" s="1">
        <f>VLOOKUP(Tabla224[[#This Row],[Nombre]],Junio!B29:I121,8,FALSE)</f>
        <v>0</v>
      </c>
    </row>
    <row r="31" spans="1:9" ht="31.5" customHeight="1" x14ac:dyDescent="0.2">
      <c r="A31" s="16">
        <v>28</v>
      </c>
      <c r="B31" s="24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33" t="s">
        <v>964</v>
      </c>
      <c r="H31" s="18"/>
      <c r="I31" s="1">
        <f>VLOOKUP(Tabla224[[#This Row],[Nombre]],Junio!B30:I122,8,FALSE)</f>
        <v>0</v>
      </c>
    </row>
    <row r="32" spans="1:9" ht="31.5" customHeight="1" x14ac:dyDescent="0.2">
      <c r="A32" s="3">
        <v>29</v>
      </c>
      <c r="B32" s="23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32">
        <v>24989191</v>
      </c>
      <c r="H32" s="5" t="s">
        <v>444</v>
      </c>
      <c r="I32" s="1" t="str">
        <f>VLOOKUP(Tabla224[[#This Row],[Nombre]],Junio!B31:I123,8,FALSE)</f>
        <v>abol@infom.gob.gt</v>
      </c>
    </row>
    <row r="33" spans="1:9" ht="31.5" customHeight="1" x14ac:dyDescent="0.2">
      <c r="A33" s="16">
        <v>30</v>
      </c>
      <c r="B33" s="24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33" t="s">
        <v>964</v>
      </c>
      <c r="H33" s="18"/>
      <c r="I33" s="1">
        <f>VLOOKUP(Tabla224[[#This Row],[Nombre]],Junio!B32:I124,8,FALSE)</f>
        <v>0</v>
      </c>
    </row>
    <row r="34" spans="1:9" ht="31.5" customHeight="1" x14ac:dyDescent="0.2">
      <c r="A34" s="3">
        <v>31</v>
      </c>
      <c r="B34" s="23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32">
        <v>24989191</v>
      </c>
      <c r="H34" s="5" t="s">
        <v>445</v>
      </c>
      <c r="I34" s="1" t="str">
        <f>VLOOKUP(Tabla224[[#This Row],[Nombre]],Junio!B33:I125,8,FALSE)</f>
        <v>mburelo@infom.gob.gt</v>
      </c>
    </row>
    <row r="35" spans="1:9" ht="31.5" customHeight="1" x14ac:dyDescent="0.2">
      <c r="A35" s="16">
        <v>32</v>
      </c>
      <c r="B35" s="24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33" t="s">
        <v>964</v>
      </c>
      <c r="H35" s="18" t="s">
        <v>446</v>
      </c>
      <c r="I35" s="1" t="str">
        <f>VLOOKUP(Tabla224[[#This Row],[Nombre]],Junio!B34:I126,8,FALSE)</f>
        <v>lcabrera@infom.gob.gt</v>
      </c>
    </row>
    <row r="36" spans="1:9" ht="31.5" customHeight="1" x14ac:dyDescent="0.2">
      <c r="A36" s="3">
        <v>33</v>
      </c>
      <c r="B36" s="23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32" t="s">
        <v>964</v>
      </c>
      <c r="H36" s="5" t="s">
        <v>447</v>
      </c>
      <c r="I36" s="1" t="str">
        <f>VLOOKUP(Tabla224[[#This Row],[Nombre]],Junio!B35:I127,8,FALSE)</f>
        <v>hcaceros@infom.gob.gt</v>
      </c>
    </row>
    <row r="37" spans="1:9" ht="31.5" customHeight="1" x14ac:dyDescent="0.2">
      <c r="A37" s="16">
        <v>34</v>
      </c>
      <c r="B37" s="24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33" t="s">
        <v>964</v>
      </c>
      <c r="H37" s="18" t="s">
        <v>448</v>
      </c>
      <c r="I37" s="1" t="str">
        <f>VLOOKUP(Tabla224[[#This Row],[Nombre]],Junio!B36:I128,8,FALSE)</f>
        <v>lcajas@infom.gob.gt</v>
      </c>
    </row>
    <row r="38" spans="1:9" ht="31.5" customHeight="1" x14ac:dyDescent="0.2">
      <c r="A38" s="3">
        <v>35</v>
      </c>
      <c r="B38" s="23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32" t="s">
        <v>964</v>
      </c>
      <c r="H38" s="5"/>
      <c r="I38" s="1">
        <f>VLOOKUP(Tabla224[[#This Row],[Nombre]],Junio!B37:I129,8,FALSE)</f>
        <v>0</v>
      </c>
    </row>
    <row r="39" spans="1:9" ht="31.5" customHeight="1" x14ac:dyDescent="0.2">
      <c r="A39" s="16">
        <v>36</v>
      </c>
      <c r="B39" s="24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33">
        <v>24989191</v>
      </c>
      <c r="H39" s="18" t="s">
        <v>449</v>
      </c>
      <c r="I39" s="1" t="str">
        <f>VLOOKUP(Tabla224[[#This Row],[Nombre]],Junio!B38:I130,8,FALSE)</f>
        <v>acanek@infom.gob.gt</v>
      </c>
    </row>
    <row r="40" spans="1:9" ht="31.5" customHeight="1" x14ac:dyDescent="0.2">
      <c r="A40" s="3">
        <v>37</v>
      </c>
      <c r="B40" s="23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32" t="s">
        <v>964</v>
      </c>
      <c r="H40" s="5" t="s">
        <v>450</v>
      </c>
      <c r="I40" s="1" t="str">
        <f>VLOOKUP(Tabla224[[#This Row],[Nombre]],Junio!B39:I131,8,FALSE)</f>
        <v>tcanel@infom.gob.gt</v>
      </c>
    </row>
    <row r="41" spans="1:9" ht="31.5" customHeight="1" x14ac:dyDescent="0.2">
      <c r="A41" s="16">
        <v>38</v>
      </c>
      <c r="B41" s="24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33" t="s">
        <v>964</v>
      </c>
      <c r="H41" s="18" t="s">
        <v>451</v>
      </c>
      <c r="I41" s="1" t="str">
        <f>VLOOKUP(Tabla224[[#This Row],[Nombre]],Junio!B40:I132,8,FALSE)</f>
        <v>lcano@infom.gob.gt</v>
      </c>
    </row>
    <row r="42" spans="1:9" ht="31.5" customHeight="1" x14ac:dyDescent="0.2">
      <c r="A42" s="3">
        <v>39</v>
      </c>
      <c r="B42" s="23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32">
        <v>24989191</v>
      </c>
      <c r="H42" s="5" t="s">
        <v>452</v>
      </c>
      <c r="I42" s="1" t="str">
        <f>VLOOKUP(Tabla224[[#This Row],[Nombre]],Junio!B41:I133,8,FALSE)</f>
        <v>jcardona@infom.gob.gt</v>
      </c>
    </row>
    <row r="43" spans="1:9" ht="31.5" customHeight="1" x14ac:dyDescent="0.2">
      <c r="A43" s="16">
        <v>40</v>
      </c>
      <c r="B43" s="24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33">
        <v>24989191</v>
      </c>
      <c r="H43" s="18" t="s">
        <v>453</v>
      </c>
      <c r="I43" s="1" t="str">
        <f>VLOOKUP(Tabla224[[#This Row],[Nombre]],Junio!B42:I134,8,FALSE)</f>
        <v>lcardona@infom.gob.gt</v>
      </c>
    </row>
    <row r="44" spans="1:9" ht="31.5" customHeight="1" x14ac:dyDescent="0.2">
      <c r="A44" s="3">
        <v>41</v>
      </c>
      <c r="B44" s="23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32">
        <v>24989191</v>
      </c>
      <c r="H44" s="5" t="s">
        <v>454</v>
      </c>
      <c r="I44" s="1" t="str">
        <f>VLOOKUP(Tabla224[[#This Row],[Nombre]],Junio!B43:I135,8,FALSE)</f>
        <v>mcarrillo@infom.gob.gt</v>
      </c>
    </row>
    <row r="45" spans="1:9" ht="31.5" customHeight="1" x14ac:dyDescent="0.2">
      <c r="A45" s="16">
        <v>42</v>
      </c>
      <c r="B45" s="24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33" t="s">
        <v>964</v>
      </c>
      <c r="H45" s="18" t="s">
        <v>455</v>
      </c>
      <c r="I45" s="1" t="str">
        <f>VLOOKUP(Tabla224[[#This Row],[Nombre]],Junio!B44:I136,8,FALSE)</f>
        <v>mcastañaza@infom.gob.gt</v>
      </c>
    </row>
    <row r="46" spans="1:9" ht="31.5" customHeight="1" x14ac:dyDescent="0.2">
      <c r="A46" s="3">
        <v>43</v>
      </c>
      <c r="B46" s="23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32">
        <v>24989191</v>
      </c>
      <c r="H46" s="5" t="s">
        <v>456</v>
      </c>
      <c r="I46" s="1" t="str">
        <f>VLOOKUP(Tabla224[[#This Row],[Nombre]],Junio!B45:I137,8,FALSE)</f>
        <v xml:space="preserve">rcastaneda@infom.gob.gt  </v>
      </c>
    </row>
    <row r="47" spans="1:9" ht="31.5" customHeight="1" x14ac:dyDescent="0.2">
      <c r="A47" s="16">
        <v>44</v>
      </c>
      <c r="B47" s="24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33" t="s">
        <v>964</v>
      </c>
      <c r="H47" s="18" t="s">
        <v>457</v>
      </c>
      <c r="I47" s="1" t="str">
        <f>VLOOKUP(Tabla224[[#This Row],[Nombre]],Junio!B46:I138,8,FALSE)</f>
        <v>jcastañeda@infom.gob.gt</v>
      </c>
    </row>
    <row r="48" spans="1:9" ht="31.5" customHeight="1" x14ac:dyDescent="0.2">
      <c r="A48" s="3">
        <v>45</v>
      </c>
      <c r="B48" s="23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32" t="s">
        <v>964</v>
      </c>
      <c r="H48" s="5" t="s">
        <v>458</v>
      </c>
      <c r="I48" s="1" t="str">
        <f>VLOOKUP(Tabla224[[#This Row],[Nombre]],Junio!B47:I139,8,FALSE)</f>
        <v>jcastillo@infom.gob.gt</v>
      </c>
    </row>
    <row r="49" spans="1:9" ht="31.5" customHeight="1" x14ac:dyDescent="0.2">
      <c r="A49" s="16">
        <v>46</v>
      </c>
      <c r="B49" s="24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33">
        <v>24989191</v>
      </c>
      <c r="H49" s="18" t="s">
        <v>459</v>
      </c>
      <c r="I49" s="1" t="str">
        <f>VLOOKUP(Tabla224[[#This Row],[Nombre]],Junio!B48:I140,8,FALSE)</f>
        <v>lcastillo@infom.gob.gt</v>
      </c>
    </row>
    <row r="50" spans="1:9" ht="31.5" customHeight="1" x14ac:dyDescent="0.2">
      <c r="A50" s="3">
        <v>47</v>
      </c>
      <c r="B50" s="23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32" t="s">
        <v>964</v>
      </c>
      <c r="H50" s="5"/>
      <c r="I50" s="1">
        <f>VLOOKUP(Tabla224[[#This Row],[Nombre]],Junio!B49:I141,8,FALSE)</f>
        <v>0</v>
      </c>
    </row>
    <row r="51" spans="1:9" ht="31.5" customHeight="1" x14ac:dyDescent="0.2">
      <c r="A51" s="16">
        <v>48</v>
      </c>
      <c r="B51" s="24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33">
        <v>24989191</v>
      </c>
      <c r="H51" s="18" t="s">
        <v>460</v>
      </c>
      <c r="I51" s="1" t="str">
        <f>VLOOKUP(Tabla224[[#This Row],[Nombre]],Junio!B50:I142,8,FALSE)</f>
        <v>bcastro@infom.gob.gt</v>
      </c>
    </row>
    <row r="52" spans="1:9" ht="31.5" customHeight="1" x14ac:dyDescent="0.2">
      <c r="A52" s="3">
        <v>49</v>
      </c>
      <c r="B52" s="23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32" t="s">
        <v>964</v>
      </c>
      <c r="H52" s="5" t="s">
        <v>461</v>
      </c>
      <c r="I52" s="1" t="str">
        <f>VLOOKUP(Tabla224[[#This Row],[Nombre]],Junio!B51:I143,8,FALSE)</f>
        <v>ochacon@infom.gob.gt</v>
      </c>
    </row>
    <row r="53" spans="1:9" ht="31.5" customHeight="1" x14ac:dyDescent="0.2">
      <c r="A53" s="16">
        <v>50</v>
      </c>
      <c r="B53" s="24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33" t="s">
        <v>964</v>
      </c>
      <c r="H53" s="18" t="s">
        <v>462</v>
      </c>
      <c r="I53" s="1" t="str">
        <f>VLOOKUP(Tabla224[[#This Row],[Nombre]],Junio!B52:I144,8,FALSE)</f>
        <v>mchajon@infom.gob.gt</v>
      </c>
    </row>
    <row r="54" spans="1:9" ht="31.5" customHeight="1" x14ac:dyDescent="0.2">
      <c r="A54" s="3">
        <v>51</v>
      </c>
      <c r="B54" s="23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32" t="s">
        <v>964</v>
      </c>
      <c r="H54" s="5" t="s">
        <v>463</v>
      </c>
      <c r="I54" s="1" t="str">
        <f>VLOOKUP(Tabla224[[#This Row],[Nombre]],Junio!B53:I145,8,FALSE)</f>
        <v>cchavez@infom.gob.gt</v>
      </c>
    </row>
    <row r="55" spans="1:9" ht="31.5" customHeight="1" x14ac:dyDescent="0.2">
      <c r="A55" s="16">
        <v>52</v>
      </c>
      <c r="B55" s="24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33" t="s">
        <v>964</v>
      </c>
      <c r="H55" s="18"/>
      <c r="I55" s="1">
        <f>VLOOKUP(Tabla224[[#This Row],[Nombre]],Junio!B54:I146,8,FALSE)</f>
        <v>0</v>
      </c>
    </row>
    <row r="56" spans="1:9" ht="31.5" customHeight="1" x14ac:dyDescent="0.2">
      <c r="A56" s="3">
        <v>53</v>
      </c>
      <c r="B56" s="23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32" t="s">
        <v>964</v>
      </c>
      <c r="H56" s="5"/>
      <c r="I56" s="1">
        <f>VLOOKUP(Tabla224[[#This Row],[Nombre]],Junio!B55:I147,8,FALSE)</f>
        <v>0</v>
      </c>
    </row>
    <row r="57" spans="1:9" ht="31.5" customHeight="1" x14ac:dyDescent="0.2">
      <c r="A57" s="16">
        <v>54</v>
      </c>
      <c r="B57" s="24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33" t="s">
        <v>964</v>
      </c>
      <c r="H57" s="18" t="s">
        <v>464</v>
      </c>
      <c r="I57" s="1" t="str">
        <f>VLOOKUP(Tabla224[[#This Row],[Nombre]],Junio!B56:I148,8,FALSE)</f>
        <v>hchoc@infom.gob.gt</v>
      </c>
    </row>
    <row r="58" spans="1:9" ht="31.5" customHeight="1" x14ac:dyDescent="0.2">
      <c r="A58" s="3">
        <v>55</v>
      </c>
      <c r="B58" s="23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32" t="s">
        <v>964</v>
      </c>
      <c r="H58" s="5"/>
      <c r="I58" s="1">
        <f>VLOOKUP(Tabla224[[#This Row],[Nombre]],Junio!B57:I149,8,FALSE)</f>
        <v>0</v>
      </c>
    </row>
    <row r="59" spans="1:9" ht="31.5" customHeight="1" x14ac:dyDescent="0.2">
      <c r="A59" s="16">
        <v>56</v>
      </c>
      <c r="B59" s="24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33" t="s">
        <v>964</v>
      </c>
      <c r="H59" s="18" t="s">
        <v>465</v>
      </c>
      <c r="I59" s="1" t="str">
        <f>VLOOKUP(Tabla224[[#This Row],[Nombre]],Junio!B58:I150,8,FALSE)</f>
        <v>dcolocho@infom.gob.gt</v>
      </c>
    </row>
    <row r="60" spans="1:9" ht="31.5" customHeight="1" x14ac:dyDescent="0.2">
      <c r="A60" s="3">
        <v>57</v>
      </c>
      <c r="B60" s="23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32" t="s">
        <v>964</v>
      </c>
      <c r="H60" s="5"/>
      <c r="I60" s="1">
        <f>VLOOKUP(Tabla224[[#This Row],[Nombre]],Junio!B59:I151,8,FALSE)</f>
        <v>0</v>
      </c>
    </row>
    <row r="61" spans="1:9" ht="31.5" customHeight="1" x14ac:dyDescent="0.2">
      <c r="A61" s="16">
        <v>58</v>
      </c>
      <c r="B61" s="24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33" t="s">
        <v>964</v>
      </c>
      <c r="H61" s="18" t="s">
        <v>467</v>
      </c>
      <c r="I61" s="1" t="str">
        <f>VLOOKUP(Tabla224[[#This Row],[Nombre]],Junio!B60:I152,8,FALSE)</f>
        <v>ccordova@infom.gob.gt</v>
      </c>
    </row>
    <row r="62" spans="1:9" ht="31.5" customHeight="1" x14ac:dyDescent="0.2">
      <c r="A62" s="3">
        <v>59</v>
      </c>
      <c r="B62" s="23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32" t="s">
        <v>964</v>
      </c>
      <c r="H62" s="5" t="s">
        <v>468</v>
      </c>
      <c r="I62" s="1" t="str">
        <f>VLOOKUP(Tabla224[[#This Row],[Nombre]],Junio!B61:I153,8,FALSE)</f>
        <v>lcordova@infom.gob.gt</v>
      </c>
    </row>
    <row r="63" spans="1:9" ht="31.5" customHeight="1" x14ac:dyDescent="0.2">
      <c r="A63" s="16">
        <v>60</v>
      </c>
      <c r="B63" s="24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33" t="s">
        <v>964</v>
      </c>
      <c r="H63" s="18" t="s">
        <v>469</v>
      </c>
      <c r="I63" s="1" t="str">
        <f>VLOOKUP(Tabla224[[#This Row],[Nombre]],Junio!B62:I154,8,FALSE)</f>
        <v>acorzo@infom.gob.gt</v>
      </c>
    </row>
    <row r="64" spans="1:9" ht="31.5" customHeight="1" x14ac:dyDescent="0.2">
      <c r="A64" s="3">
        <v>61</v>
      </c>
      <c r="B64" s="23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32" t="s">
        <v>964</v>
      </c>
      <c r="H64" s="5" t="s">
        <v>470</v>
      </c>
      <c r="I64" s="1" t="str">
        <f>VLOOKUP(Tabla224[[#This Row],[Nombre]],Junio!B63:I155,8,FALSE)</f>
        <v>mcrespo@infom.gob.gt</v>
      </c>
    </row>
    <row r="65" spans="1:9" ht="31.5" customHeight="1" x14ac:dyDescent="0.2">
      <c r="A65" s="16">
        <v>62</v>
      </c>
      <c r="B65" s="24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33">
        <v>24989191</v>
      </c>
      <c r="H65" s="18"/>
      <c r="I65" s="1">
        <f>VLOOKUP(Tabla224[[#This Row],[Nombre]],Junio!B64:I156,8,FALSE)</f>
        <v>0</v>
      </c>
    </row>
    <row r="66" spans="1:9" ht="31.5" customHeight="1" x14ac:dyDescent="0.2">
      <c r="A66" s="3">
        <v>63</v>
      </c>
      <c r="B66" s="23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32" t="s">
        <v>964</v>
      </c>
      <c r="H66" s="5"/>
      <c r="I66" s="1">
        <f>VLOOKUP(Tabla224[[#This Row],[Nombre]],Junio!B65:I157,8,FALSE)</f>
        <v>0</v>
      </c>
    </row>
    <row r="67" spans="1:9" ht="31.5" customHeight="1" x14ac:dyDescent="0.2">
      <c r="A67" s="16">
        <v>64</v>
      </c>
      <c r="B67" s="24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33">
        <v>24989191</v>
      </c>
      <c r="H67" s="18"/>
      <c r="I67" s="1">
        <f>VLOOKUP(Tabla224[[#This Row],[Nombre]],Junio!B66:I158,8,FALSE)</f>
        <v>0</v>
      </c>
    </row>
    <row r="68" spans="1:9" ht="31.5" customHeight="1" x14ac:dyDescent="0.2">
      <c r="A68" s="3">
        <v>65</v>
      </c>
      <c r="B68" s="23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32" t="s">
        <v>964</v>
      </c>
      <c r="H68" s="5" t="s">
        <v>471</v>
      </c>
      <c r="I68" s="1" t="str">
        <f>VLOOKUP(Tabla224[[#This Row],[Nombre]],Junio!B67:I159,8,FALSE)</f>
        <v>tretana@infom.gob.gt</v>
      </c>
    </row>
    <row r="69" spans="1:9" ht="31.5" customHeight="1" x14ac:dyDescent="0.2">
      <c r="A69" s="16">
        <v>66</v>
      </c>
      <c r="B69" s="24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33" t="s">
        <v>964</v>
      </c>
      <c r="H69" s="18"/>
      <c r="I69" s="1">
        <f>VLOOKUP(Tabla224[[#This Row],[Nombre]],Junio!B68:I160,8,FALSE)</f>
        <v>0</v>
      </c>
    </row>
    <row r="70" spans="1:9" ht="31.5" customHeight="1" x14ac:dyDescent="0.2">
      <c r="A70" s="3">
        <v>67</v>
      </c>
      <c r="B70" s="23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32" t="s">
        <v>964</v>
      </c>
      <c r="H70" s="5" t="s">
        <v>472</v>
      </c>
      <c r="I70" s="1" t="str">
        <f>VLOOKUP(Tabla224[[#This Row],[Nombre]],Junio!B69:I161,8,FALSE)</f>
        <v>oborja@infom.gob.gt</v>
      </c>
    </row>
    <row r="71" spans="1:9" ht="31.5" customHeight="1" x14ac:dyDescent="0.2">
      <c r="A71" s="16">
        <v>68</v>
      </c>
      <c r="B71" s="24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33" t="s">
        <v>964</v>
      </c>
      <c r="H71" s="18" t="s">
        <v>473</v>
      </c>
      <c r="I71" s="1" t="str">
        <f>VLOOKUP(Tabla224[[#This Row],[Nombre]],Junio!B70:I162,8,FALSE)</f>
        <v>ldiaz@infom.gob.gt</v>
      </c>
    </row>
    <row r="72" spans="1:9" ht="31.5" customHeight="1" x14ac:dyDescent="0.2">
      <c r="A72" s="3">
        <v>69</v>
      </c>
      <c r="B72" s="23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32" t="s">
        <v>964</v>
      </c>
      <c r="H72" s="5" t="s">
        <v>474</v>
      </c>
      <c r="I72" s="1" t="str">
        <f>VLOOKUP(Tabla224[[#This Row],[Nombre]],Junio!B71:I163,8,FALSE)</f>
        <v>ediaz@infom.gob.gt</v>
      </c>
    </row>
    <row r="73" spans="1:9" ht="31.5" customHeight="1" x14ac:dyDescent="0.2">
      <c r="A73" s="16">
        <v>70</v>
      </c>
      <c r="B73" s="24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33">
        <v>24989191</v>
      </c>
      <c r="H73" s="18" t="s">
        <v>475</v>
      </c>
      <c r="I73" s="1" t="str">
        <f>VLOOKUP(Tabla224[[#This Row],[Nombre]],Junio!B72:I164,8,FALSE)</f>
        <v>gdiaz@infom.gob.gt</v>
      </c>
    </row>
    <row r="74" spans="1:9" ht="31.5" customHeight="1" x14ac:dyDescent="0.2">
      <c r="A74" s="3">
        <v>71</v>
      </c>
      <c r="B74" s="23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32">
        <v>24989191</v>
      </c>
      <c r="H74" s="5" t="s">
        <v>476</v>
      </c>
      <c r="I74" s="1" t="str">
        <f>VLOOKUP(Tabla224[[#This Row],[Nombre]],Junio!B73:I165,8,FALSE)</f>
        <v>mdieguez@infom.gob.gt</v>
      </c>
    </row>
    <row r="75" spans="1:9" ht="31.5" customHeight="1" x14ac:dyDescent="0.2">
      <c r="A75" s="16">
        <v>72</v>
      </c>
      <c r="B75" s="24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33" t="s">
        <v>964</v>
      </c>
      <c r="H75" s="18"/>
      <c r="I75" s="1">
        <f>VLOOKUP(Tabla224[[#This Row],[Nombre]],Junio!B74:I166,8,FALSE)</f>
        <v>0</v>
      </c>
    </row>
    <row r="76" spans="1:9" ht="31.5" customHeight="1" x14ac:dyDescent="0.2">
      <c r="A76" s="3">
        <v>73</v>
      </c>
      <c r="B76" s="23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32" t="s">
        <v>964</v>
      </c>
      <c r="H76" s="5" t="s">
        <v>477</v>
      </c>
      <c r="I76" s="1" t="str">
        <f>VLOOKUP(Tabla224[[#This Row],[Nombre]],Junio!B75:I167,8,FALSE)</f>
        <v>gescobar@infom.gob.gt</v>
      </c>
    </row>
    <row r="77" spans="1:9" ht="31.5" customHeight="1" x14ac:dyDescent="0.2">
      <c r="A77" s="16">
        <v>74</v>
      </c>
      <c r="B77" s="24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33" t="s">
        <v>964</v>
      </c>
      <c r="H77" s="18"/>
      <c r="I77" s="1">
        <f>VLOOKUP(Tabla224[[#This Row],[Nombre]],Junio!B76:I168,8,FALSE)</f>
        <v>0</v>
      </c>
    </row>
    <row r="78" spans="1:9" ht="31.5" customHeight="1" x14ac:dyDescent="0.2">
      <c r="A78" s="3">
        <v>75</v>
      </c>
      <c r="B78" s="23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32">
        <v>24989191</v>
      </c>
      <c r="H78" s="5" t="s">
        <v>478</v>
      </c>
      <c r="I78" s="1" t="str">
        <f>VLOOKUP(Tabla224[[#This Row],[Nombre]],Junio!B77:I169,8,FALSE)</f>
        <v>jestrada@infom.gob.gt</v>
      </c>
    </row>
    <row r="79" spans="1:9" ht="31.5" customHeight="1" x14ac:dyDescent="0.2">
      <c r="A79" s="16">
        <v>76</v>
      </c>
      <c r="B79" s="24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33" t="s">
        <v>964</v>
      </c>
      <c r="H79" s="18" t="s">
        <v>479</v>
      </c>
      <c r="I79" s="1" t="str">
        <f>VLOOKUP(Tabla224[[#This Row],[Nombre]],Junio!B78:I170,8,FALSE)</f>
        <v>westrada@infom.gob.gt</v>
      </c>
    </row>
    <row r="80" spans="1:9" ht="31.5" customHeight="1" x14ac:dyDescent="0.2">
      <c r="A80" s="3">
        <v>77</v>
      </c>
      <c r="B80" s="23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32" t="s">
        <v>964</v>
      </c>
      <c r="H80" s="5" t="s">
        <v>480</v>
      </c>
      <c r="I80" s="1" t="str">
        <f>VLOOKUP(Tabla224[[#This Row],[Nombre]],Junio!B79:I171,8,FALSE)</f>
        <v>gestrada@infom.gob.gt</v>
      </c>
    </row>
    <row r="81" spans="1:9" ht="31.5" customHeight="1" x14ac:dyDescent="0.2">
      <c r="A81" s="16">
        <v>78</v>
      </c>
      <c r="B81" s="24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33">
        <v>24989191</v>
      </c>
      <c r="H81" s="18" t="s">
        <v>478</v>
      </c>
      <c r="I81" s="1" t="str">
        <f>VLOOKUP(Tabla224[[#This Row],[Nombre]],Junio!B80:I172,8,FALSE)</f>
        <v>jestrada@infom.gob.gt</v>
      </c>
    </row>
    <row r="82" spans="1:9" ht="31.5" customHeight="1" x14ac:dyDescent="0.2">
      <c r="A82" s="3">
        <v>79</v>
      </c>
      <c r="B82" s="23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32">
        <v>24989191</v>
      </c>
      <c r="H82" s="5" t="s">
        <v>481</v>
      </c>
      <c r="I82" s="1" t="str">
        <f>VLOOKUP(Tabla224[[#This Row],[Nombre]],Junio!B81:I173,8,FALSE)</f>
        <v>wvargas@infom.gob.gt</v>
      </c>
    </row>
    <row r="83" spans="1:9" ht="31.5" customHeight="1" x14ac:dyDescent="0.2">
      <c r="A83" s="16">
        <v>80</v>
      </c>
      <c r="B83" s="24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33" t="s">
        <v>964</v>
      </c>
      <c r="H83" s="18"/>
      <c r="I83" s="1">
        <f>VLOOKUP(Tabla224[[#This Row],[Nombre]],Junio!B82:I174,8,FALSE)</f>
        <v>0</v>
      </c>
    </row>
    <row r="84" spans="1:9" ht="31.5" customHeight="1" x14ac:dyDescent="0.2">
      <c r="A84" s="3">
        <v>81</v>
      </c>
      <c r="B84" s="23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32" t="s">
        <v>964</v>
      </c>
      <c r="H84" s="5" t="s">
        <v>482</v>
      </c>
      <c r="I84" s="1" t="str">
        <f>VLOOKUP(Tabla224[[#This Row],[Nombre]],Junio!B83:I175,8,FALSE)</f>
        <v>efernandez@infom.gob.gt</v>
      </c>
    </row>
    <row r="85" spans="1:9" ht="31.5" customHeight="1" x14ac:dyDescent="0.2">
      <c r="A85" s="16">
        <v>82</v>
      </c>
      <c r="B85" s="24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33" t="s">
        <v>964</v>
      </c>
      <c r="H85" s="18"/>
      <c r="I85" s="1">
        <f>VLOOKUP(Tabla224[[#This Row],[Nombre]],Junio!B84:I176,8,FALSE)</f>
        <v>0</v>
      </c>
    </row>
    <row r="86" spans="1:9" ht="31.5" customHeight="1" x14ac:dyDescent="0.2">
      <c r="A86" s="3">
        <v>83</v>
      </c>
      <c r="B86" s="23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32" t="s">
        <v>964</v>
      </c>
      <c r="H86" s="5"/>
      <c r="I86" s="1">
        <f>VLOOKUP(Tabla224[[#This Row],[Nombre]],Junio!B85:I177,8,FALSE)</f>
        <v>0</v>
      </c>
    </row>
    <row r="87" spans="1:9" ht="31.5" customHeight="1" x14ac:dyDescent="0.2">
      <c r="A87" s="16">
        <v>84</v>
      </c>
      <c r="B87" s="24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33">
        <v>24989191</v>
      </c>
      <c r="H87" s="18" t="s">
        <v>483</v>
      </c>
      <c r="I87" s="1" t="e">
        <f>VLOOKUP(Tabla224[[#This Row],[Nombre]],Junio!B86:I178,8,FALSE)</f>
        <v>#N/A</v>
      </c>
    </row>
    <row r="88" spans="1:9" ht="31.5" customHeight="1" x14ac:dyDescent="0.2">
      <c r="A88" s="3">
        <v>85</v>
      </c>
      <c r="B88" s="23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32" t="s">
        <v>964</v>
      </c>
      <c r="H88" s="5" t="s">
        <v>484</v>
      </c>
      <c r="I88" s="1" t="str">
        <f>VLOOKUP(Tabla224[[#This Row],[Nombre]],Junio!B87:I179,8,FALSE)</f>
        <v>dflores@infom.gob.gt</v>
      </c>
    </row>
    <row r="89" spans="1:9" ht="31.5" customHeight="1" x14ac:dyDescent="0.2">
      <c r="A89" s="16">
        <v>86</v>
      </c>
      <c r="B89" s="24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33">
        <v>24989191</v>
      </c>
      <c r="H89" s="18" t="s">
        <v>485</v>
      </c>
      <c r="I89" s="1" t="str">
        <f>VLOOKUP(Tabla224[[#This Row],[Nombre]],Junio!B88:I180,8,FALSE)</f>
        <v>eflores@infom.gob.gt</v>
      </c>
    </row>
    <row r="90" spans="1:9" ht="31.5" customHeight="1" x14ac:dyDescent="0.2">
      <c r="A90" s="3">
        <v>87</v>
      </c>
      <c r="B90" s="23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32" t="s">
        <v>964</v>
      </c>
      <c r="H90" s="5" t="s">
        <v>486</v>
      </c>
      <c r="I90" s="1" t="str">
        <f>VLOOKUP(Tabla224[[#This Row],[Nombre]],Junio!B89:I181,8,FALSE)</f>
        <v>vflores@infom.gob.gt</v>
      </c>
    </row>
    <row r="91" spans="1:9" ht="31.5" customHeight="1" x14ac:dyDescent="0.2">
      <c r="A91" s="16">
        <v>88</v>
      </c>
      <c r="B91" s="24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33" t="s">
        <v>964</v>
      </c>
      <c r="H91" s="18"/>
      <c r="I91" s="1">
        <f>VLOOKUP(Tabla224[[#This Row],[Nombre]],Junio!B90:I182,8,FALSE)</f>
        <v>0</v>
      </c>
    </row>
    <row r="92" spans="1:9" ht="31.5" customHeight="1" x14ac:dyDescent="0.2">
      <c r="A92" s="3">
        <v>89</v>
      </c>
      <c r="B92" s="23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32" t="s">
        <v>964</v>
      </c>
      <c r="H92" s="5"/>
      <c r="I92" s="1">
        <f>VLOOKUP(Tabla224[[#This Row],[Nombre]],Junio!B91:I183,8,FALSE)</f>
        <v>0</v>
      </c>
    </row>
    <row r="93" spans="1:9" ht="31.5" customHeight="1" x14ac:dyDescent="0.2">
      <c r="A93" s="16">
        <v>90</v>
      </c>
      <c r="B93" s="24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33" t="s">
        <v>964</v>
      </c>
      <c r="H93" s="18"/>
      <c r="I93" s="1">
        <f>VLOOKUP(Tabla224[[#This Row],[Nombre]],Junio!B92:I184,8,FALSE)</f>
        <v>0</v>
      </c>
    </row>
    <row r="94" spans="1:9" ht="31.5" customHeight="1" x14ac:dyDescent="0.2">
      <c r="A94" s="3">
        <v>91</v>
      </c>
      <c r="B94" s="23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32" t="s">
        <v>964</v>
      </c>
      <c r="H94" s="5"/>
      <c r="I94" s="1">
        <f>VLOOKUP(Tabla224[[#This Row],[Nombre]],Junio!B93:I185,8,FALSE)</f>
        <v>0</v>
      </c>
    </row>
    <row r="95" spans="1:9" ht="31.5" customHeight="1" x14ac:dyDescent="0.2">
      <c r="A95" s="16">
        <v>92</v>
      </c>
      <c r="B95" s="24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33" t="s">
        <v>964</v>
      </c>
      <c r="H95" s="18"/>
      <c r="I95" s="1">
        <f>VLOOKUP(Tabla224[[#This Row],[Nombre]],Junio!B94:I186,8,FALSE)</f>
        <v>0</v>
      </c>
    </row>
    <row r="96" spans="1:9" ht="31.5" customHeight="1" x14ac:dyDescent="0.2">
      <c r="A96" s="3">
        <v>93</v>
      </c>
      <c r="B96" s="23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32" t="s">
        <v>964</v>
      </c>
      <c r="H96" s="5" t="s">
        <v>487</v>
      </c>
      <c r="I96" s="1" t="str">
        <f>VLOOKUP(Tabla224[[#This Row],[Nombre]],Junio!B95:I187,8,FALSE)</f>
        <v>fgarcia@infom.gob.gt</v>
      </c>
    </row>
    <row r="97" spans="1:9" ht="31.5" customHeight="1" x14ac:dyDescent="0.2">
      <c r="A97" s="16">
        <v>94</v>
      </c>
      <c r="B97" s="24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33" t="s">
        <v>964</v>
      </c>
      <c r="H97" s="18" t="s">
        <v>488</v>
      </c>
      <c r="I97" s="1" t="str">
        <f>VLOOKUP(Tabla224[[#This Row],[Nombre]],Junio!B96:I188,8,FALSE)</f>
        <v>mgarcia@infom.gob.gt</v>
      </c>
    </row>
    <row r="98" spans="1:9" ht="31.5" customHeight="1" x14ac:dyDescent="0.2">
      <c r="A98" s="3">
        <v>95</v>
      </c>
      <c r="B98" s="23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32" t="s">
        <v>964</v>
      </c>
      <c r="H98" s="5" t="s">
        <v>489</v>
      </c>
      <c r="I98" s="1" t="str">
        <f>VLOOKUP(Tabla224[[#This Row],[Nombre]],Junio!B97:I189,8,FALSE)</f>
        <v>cgasparico@infom.gob.gt</v>
      </c>
    </row>
    <row r="99" spans="1:9" ht="31.5" customHeight="1" x14ac:dyDescent="0.2">
      <c r="A99" s="16">
        <v>96</v>
      </c>
      <c r="B99" s="24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33" t="s">
        <v>964</v>
      </c>
      <c r="H99" s="18" t="s">
        <v>490</v>
      </c>
      <c r="I99" s="1" t="str">
        <f>VLOOKUP(Tabla224[[#This Row],[Nombre]],Junio!B98:I190,8,FALSE)</f>
        <v>sgatica@infom.gob.gt</v>
      </c>
    </row>
    <row r="100" spans="1:9" ht="31.5" customHeight="1" x14ac:dyDescent="0.2">
      <c r="A100" s="3">
        <v>97</v>
      </c>
      <c r="B100" s="23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32">
        <v>24989191</v>
      </c>
      <c r="H100" s="5"/>
      <c r="I100" s="1">
        <f>VLOOKUP(Tabla224[[#This Row],[Nombre]],Junio!B99:I191,8,FALSE)</f>
        <v>0</v>
      </c>
    </row>
    <row r="101" spans="1:9" ht="31.5" customHeight="1" x14ac:dyDescent="0.2">
      <c r="A101" s="16">
        <v>98</v>
      </c>
      <c r="B101" s="24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33" t="s">
        <v>964</v>
      </c>
      <c r="H101" s="18"/>
      <c r="I101" s="1">
        <f>VLOOKUP(Tabla224[[#This Row],[Nombre]],Junio!B100:I192,8,FALSE)</f>
        <v>0</v>
      </c>
    </row>
    <row r="102" spans="1:9" ht="31.5" customHeight="1" x14ac:dyDescent="0.2">
      <c r="A102" s="3">
        <v>99</v>
      </c>
      <c r="B102" s="23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32" t="s">
        <v>964</v>
      </c>
      <c r="H102" s="5" t="s">
        <v>491</v>
      </c>
      <c r="I102" s="1" t="str">
        <f>VLOOKUP(Tabla224[[#This Row],[Nombre]],Junio!B101:I193,8,FALSE)</f>
        <v>bgiron@infom.gob.gt</v>
      </c>
    </row>
    <row r="103" spans="1:9" ht="31.5" customHeight="1" x14ac:dyDescent="0.2">
      <c r="A103" s="16">
        <v>100</v>
      </c>
      <c r="B103" s="24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33" t="s">
        <v>964</v>
      </c>
      <c r="H103" s="18" t="s">
        <v>492</v>
      </c>
      <c r="I103" s="1" t="str">
        <f>VLOOKUP(Tabla224[[#This Row],[Nombre]],Junio!B102:I194,8,FALSE)</f>
        <v>dglavey@nfom.gob.gt</v>
      </c>
    </row>
    <row r="104" spans="1:9" ht="31.5" customHeight="1" x14ac:dyDescent="0.2">
      <c r="A104" s="3">
        <v>101</v>
      </c>
      <c r="B104" s="23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32" t="s">
        <v>964</v>
      </c>
      <c r="H104" s="5" t="s">
        <v>493</v>
      </c>
      <c r="I104" s="1" t="str">
        <f>VLOOKUP(Tabla224[[#This Row],[Nombre]],Junio!B103:I195,8,FALSE)</f>
        <v>ogodinez@infom.gob.gt</v>
      </c>
    </row>
    <row r="105" spans="1:9" ht="31.5" customHeight="1" x14ac:dyDescent="0.2">
      <c r="A105" s="16">
        <v>102</v>
      </c>
      <c r="B105" s="24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33" t="s">
        <v>964</v>
      </c>
      <c r="H105" s="18" t="s">
        <v>494</v>
      </c>
      <c r="I105" s="1" t="str">
        <f>VLOOKUP(Tabla224[[#This Row],[Nombre]],Junio!B104:I196,8,FALSE)</f>
        <v>rgodinez@infom.gob.gt</v>
      </c>
    </row>
    <row r="106" spans="1:9" ht="31.5" customHeight="1" x14ac:dyDescent="0.2">
      <c r="A106" s="3">
        <v>103</v>
      </c>
      <c r="B106" s="23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32" t="s">
        <v>964</v>
      </c>
      <c r="H106" s="5" t="s">
        <v>495</v>
      </c>
      <c r="I106" s="1" t="str">
        <f>VLOOKUP(Tabla224[[#This Row],[Nombre]],Junio!B105:I197,8,FALSE)</f>
        <v>jgomez@infom.gob.gt</v>
      </c>
    </row>
    <row r="107" spans="1:9" ht="31.5" customHeight="1" x14ac:dyDescent="0.2">
      <c r="A107" s="16">
        <v>104</v>
      </c>
      <c r="B107" s="24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33">
        <v>24989191</v>
      </c>
      <c r="H107" s="18" t="s">
        <v>496</v>
      </c>
      <c r="I107" s="1" t="str">
        <f>VLOOKUP(Tabla224[[#This Row],[Nombre]],Junio!B106:I198,8,FALSE)</f>
        <v>mgomez@infom.gob.gt</v>
      </c>
    </row>
    <row r="108" spans="1:9" ht="31.5" customHeight="1" x14ac:dyDescent="0.2">
      <c r="A108" s="3">
        <v>105</v>
      </c>
      <c r="B108" s="23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32" t="s">
        <v>964</v>
      </c>
      <c r="H108" s="5" t="s">
        <v>497</v>
      </c>
      <c r="I108" s="1" t="str">
        <f>VLOOKUP(Tabla224[[#This Row],[Nombre]],Junio!B107:I199,8,FALSE)</f>
        <v>dgomez@infom.gob.gt</v>
      </c>
    </row>
    <row r="109" spans="1:9" ht="31.5" customHeight="1" x14ac:dyDescent="0.2">
      <c r="A109" s="16">
        <v>106</v>
      </c>
      <c r="B109" s="24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33" t="s">
        <v>964</v>
      </c>
      <c r="H109" s="18" t="s">
        <v>498</v>
      </c>
      <c r="I109" s="1" t="str">
        <f>VLOOKUP(Tabla224[[#This Row],[Nombre]],Junio!B108:I200,8,FALSE)</f>
        <v>lgomez@infom.gob.gt</v>
      </c>
    </row>
    <row r="110" spans="1:9" ht="31.5" customHeight="1" x14ac:dyDescent="0.2">
      <c r="A110" s="3">
        <v>107</v>
      </c>
      <c r="B110" s="23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32">
        <v>24989191</v>
      </c>
      <c r="H110" s="5" t="s">
        <v>499</v>
      </c>
      <c r="I110" s="1" t="str">
        <f>VLOOKUP(Tabla224[[#This Row],[Nombre]],Junio!B109:I201,8,FALSE)</f>
        <v>ogonzalez@infom.gob.gt</v>
      </c>
    </row>
    <row r="111" spans="1:9" ht="31.5" customHeight="1" x14ac:dyDescent="0.2">
      <c r="A111" s="16">
        <v>108</v>
      </c>
      <c r="B111" s="24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33" t="s">
        <v>964</v>
      </c>
      <c r="H111" s="18" t="s">
        <v>500</v>
      </c>
      <c r="I111" s="1" t="str">
        <f>VLOOKUP(Tabla224[[#This Row],[Nombre]],Junio!B110:I202,8,FALSE)</f>
        <v>lgonzalez@infom.gob.gt</v>
      </c>
    </row>
    <row r="112" spans="1:9" ht="31.5" customHeight="1" x14ac:dyDescent="0.2">
      <c r="A112" s="3">
        <v>109</v>
      </c>
      <c r="B112" s="23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32" t="s">
        <v>964</v>
      </c>
      <c r="H112" s="5"/>
      <c r="I112" s="1">
        <f>VLOOKUP(Tabla224[[#This Row],[Nombre]],Junio!B111:I203,8,FALSE)</f>
        <v>0</v>
      </c>
    </row>
    <row r="113" spans="1:9" ht="31.5" customHeight="1" x14ac:dyDescent="0.2">
      <c r="A113" s="16">
        <v>110</v>
      </c>
      <c r="B113" s="24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33" t="s">
        <v>964</v>
      </c>
      <c r="H113" s="18"/>
      <c r="I113" s="1">
        <f>VLOOKUP(Tabla224[[#This Row],[Nombre]],Junio!B112:I204,8,FALSE)</f>
        <v>0</v>
      </c>
    </row>
    <row r="114" spans="1:9" ht="31.5" customHeight="1" x14ac:dyDescent="0.2">
      <c r="A114" s="3">
        <v>111</v>
      </c>
      <c r="B114" s="23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32" t="s">
        <v>964</v>
      </c>
      <c r="H114" s="5"/>
      <c r="I114" s="1">
        <f>VLOOKUP(Tabla224[[#This Row],[Nombre]],Junio!B113:I205,8,FALSE)</f>
        <v>0</v>
      </c>
    </row>
    <row r="115" spans="1:9" ht="31.5" customHeight="1" x14ac:dyDescent="0.2">
      <c r="A115" s="16">
        <v>112</v>
      </c>
      <c r="B115" s="24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33" t="s">
        <v>964</v>
      </c>
      <c r="H115" s="18" t="s">
        <v>570</v>
      </c>
      <c r="I115" s="1" t="str">
        <f>VLOOKUP(Tabla224[[#This Row],[Nombre]],Junio!B114:I206,8,FALSE)</f>
        <v>jgonzalez@infom.gob.gt</v>
      </c>
    </row>
    <row r="116" spans="1:9" ht="31.5" customHeight="1" x14ac:dyDescent="0.2">
      <c r="A116" s="3">
        <v>113</v>
      </c>
      <c r="B116" s="23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32" t="s">
        <v>964</v>
      </c>
      <c r="H116" s="5" t="s">
        <v>571</v>
      </c>
      <c r="I116" s="1" t="str">
        <f>VLOOKUP(Tabla224[[#This Row],[Nombre]],Junio!B115:I207,8,FALSE)</f>
        <v>mguzman@infom.gob.gt</v>
      </c>
    </row>
    <row r="117" spans="1:9" ht="31.5" customHeight="1" x14ac:dyDescent="0.2">
      <c r="A117" s="16">
        <v>114</v>
      </c>
      <c r="B117" s="24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33" t="s">
        <v>964</v>
      </c>
      <c r="H117" s="18"/>
      <c r="I117" s="1">
        <f>VLOOKUP(Tabla224[[#This Row],[Nombre]],Junio!B116:I208,8,FALSE)</f>
        <v>0</v>
      </c>
    </row>
    <row r="118" spans="1:9" ht="31.5" customHeight="1" x14ac:dyDescent="0.2">
      <c r="A118" s="3">
        <v>115</v>
      </c>
      <c r="B118" s="23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32" t="s">
        <v>964</v>
      </c>
      <c r="H118" s="5"/>
      <c r="I118" s="1">
        <f>VLOOKUP(Tabla224[[#This Row],[Nombre]],Junio!B117:I209,8,FALSE)</f>
        <v>0</v>
      </c>
    </row>
    <row r="119" spans="1:9" ht="31.5" customHeight="1" x14ac:dyDescent="0.2">
      <c r="A119" s="16">
        <v>116</v>
      </c>
      <c r="B119" s="24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33">
        <v>24989191</v>
      </c>
      <c r="H119" s="18" t="s">
        <v>572</v>
      </c>
      <c r="I119" s="1" t="str">
        <f>VLOOKUP(Tabla224[[#This Row],[Nombre]],Junio!B118:I210,8,FALSE)</f>
        <v>bhernandez@infom.gob.gt</v>
      </c>
    </row>
    <row r="120" spans="1:9" ht="31.5" customHeight="1" x14ac:dyDescent="0.2">
      <c r="A120" s="3">
        <v>117</v>
      </c>
      <c r="B120" s="23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32">
        <v>24989191</v>
      </c>
      <c r="H120" s="5" t="s">
        <v>573</v>
      </c>
      <c r="I120" s="1" t="str">
        <f>VLOOKUP(Tabla224[[#This Row],[Nombre]],Junio!B119:I211,8,FALSE)</f>
        <v>jhernandez@infom.gob.gt</v>
      </c>
    </row>
    <row r="121" spans="1:9" ht="31.5" customHeight="1" x14ac:dyDescent="0.2">
      <c r="A121" s="16">
        <v>118</v>
      </c>
      <c r="B121" s="24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33">
        <v>24989191</v>
      </c>
      <c r="H121" s="18" t="s">
        <v>574</v>
      </c>
      <c r="I121" s="1" t="str">
        <f>VLOOKUP(Tabla224[[#This Row],[Nombre]],Junio!B120:I212,8,FALSE)</f>
        <v>jahernandez@infom.gob.gt</v>
      </c>
    </row>
    <row r="122" spans="1:9" ht="31.5" customHeight="1" x14ac:dyDescent="0.2">
      <c r="A122" s="3">
        <v>119</v>
      </c>
      <c r="B122" s="23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32" t="s">
        <v>964</v>
      </c>
      <c r="H122" s="5" t="s">
        <v>575</v>
      </c>
      <c r="I122" s="1" t="str">
        <f>VLOOKUP(Tabla224[[#This Row],[Nombre]],Junio!B121:I213,8,FALSE)</f>
        <v>mhernandez@infom.gob.gt</v>
      </c>
    </row>
    <row r="123" spans="1:9" ht="31.5" customHeight="1" x14ac:dyDescent="0.2">
      <c r="A123" s="16">
        <v>120</v>
      </c>
      <c r="B123" s="24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33">
        <v>24989191</v>
      </c>
      <c r="H123" s="18" t="s">
        <v>576</v>
      </c>
      <c r="I123" s="1" t="str">
        <f>VLOOKUP(Tabla224[[#This Row],[Nombre]],Junio!B122:I214,8,FALSE)</f>
        <v>lherrera@infom.gob.gt</v>
      </c>
    </row>
    <row r="124" spans="1:9" ht="31.5" customHeight="1" x14ac:dyDescent="0.2">
      <c r="A124" s="3">
        <v>121</v>
      </c>
      <c r="B124" s="23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32">
        <v>24989191</v>
      </c>
      <c r="H124" s="5" t="s">
        <v>577</v>
      </c>
      <c r="I124" s="1" t="str">
        <f>VLOOKUP(Tabla224[[#This Row],[Nombre]],Junio!B123:I215,8,FALSE)</f>
        <v>eherrera@infom.gob.gt</v>
      </c>
    </row>
    <row r="125" spans="1:9" ht="31.5" customHeight="1" x14ac:dyDescent="0.2">
      <c r="A125" s="16">
        <v>122</v>
      </c>
      <c r="B125" s="24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33" t="s">
        <v>964</v>
      </c>
      <c r="H125" s="18" t="s">
        <v>578</v>
      </c>
      <c r="I125" s="1" t="str">
        <f>VLOOKUP(Tabla224[[#This Row],[Nombre]],Junio!B124:I216,8,FALSE)</f>
        <v>rhurtado@infom.gob.gt</v>
      </c>
    </row>
    <row r="126" spans="1:9" ht="31.5" customHeight="1" x14ac:dyDescent="0.2">
      <c r="A126" s="3">
        <v>123</v>
      </c>
      <c r="B126" s="23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32" t="s">
        <v>964</v>
      </c>
      <c r="H126" s="5"/>
      <c r="I126" s="1">
        <f>VLOOKUP(Tabla224[[#This Row],[Nombre]],Junio!B125:I217,8,FALSE)</f>
        <v>0</v>
      </c>
    </row>
    <row r="127" spans="1:9" ht="31.5" customHeight="1" x14ac:dyDescent="0.2">
      <c r="A127" s="16">
        <v>124</v>
      </c>
      <c r="B127" s="24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33" t="s">
        <v>964</v>
      </c>
      <c r="H127" s="18"/>
      <c r="I127" s="1">
        <f>VLOOKUP(Tabla224[[#This Row],[Nombre]],Junio!B126:I218,8,FALSE)</f>
        <v>0</v>
      </c>
    </row>
    <row r="128" spans="1:9" ht="31.5" customHeight="1" x14ac:dyDescent="0.2">
      <c r="A128" s="3">
        <v>125</v>
      </c>
      <c r="B128" s="23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32">
        <v>24989191</v>
      </c>
      <c r="H128" s="5"/>
      <c r="I128" s="1">
        <f>VLOOKUP(Tabla224[[#This Row],[Nombre]],Junio!B127:I219,8,FALSE)</f>
        <v>0</v>
      </c>
    </row>
    <row r="129" spans="1:9" ht="31.5" customHeight="1" x14ac:dyDescent="0.2">
      <c r="A129" s="16">
        <v>126</v>
      </c>
      <c r="B129" s="24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33" t="s">
        <v>964</v>
      </c>
      <c r="H129" s="18" t="s">
        <v>579</v>
      </c>
      <c r="I129" s="1" t="str">
        <f>VLOOKUP(Tabla224[[#This Row],[Nombre]],Junio!B128:I220,8,FALSE)</f>
        <v>eismatul@infom.gob.gt</v>
      </c>
    </row>
    <row r="130" spans="1:9" ht="31.5" customHeight="1" x14ac:dyDescent="0.2">
      <c r="A130" s="3">
        <v>127</v>
      </c>
      <c r="B130" s="23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32" t="s">
        <v>964</v>
      </c>
      <c r="H130" s="5" t="s">
        <v>580</v>
      </c>
      <c r="I130" s="1" t="str">
        <f>VLOOKUP(Tabla224[[#This Row],[Nombre]],Junio!B129:I221,8,FALSE)</f>
        <v>ljimenez@infom.gob.gt</v>
      </c>
    </row>
    <row r="131" spans="1:9" ht="31.5" customHeight="1" x14ac:dyDescent="0.2">
      <c r="A131" s="16">
        <v>128</v>
      </c>
      <c r="B131" s="24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33">
        <v>24989191</v>
      </c>
      <c r="H131" s="18" t="s">
        <v>581</v>
      </c>
      <c r="I131" s="1" t="str">
        <f>VLOOKUP(Tabla224[[#This Row],[Nombre]],Junio!B130:I222,8,FALSE)</f>
        <v>gjuarez@infom.gob.gt</v>
      </c>
    </row>
    <row r="132" spans="1:9" ht="31.5" customHeight="1" x14ac:dyDescent="0.2">
      <c r="A132" s="3">
        <v>129</v>
      </c>
      <c r="B132" s="23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32">
        <v>24989191</v>
      </c>
      <c r="H132" s="5" t="s">
        <v>582</v>
      </c>
      <c r="I132" s="1" t="str">
        <f>VLOOKUP(Tabla224[[#This Row],[Nombre]],Junio!B131:I223,8,FALSE)</f>
        <v>mjuarez@infom.gob.gt</v>
      </c>
    </row>
    <row r="133" spans="1:9" ht="31.5" customHeight="1" x14ac:dyDescent="0.2">
      <c r="A133" s="16">
        <v>130</v>
      </c>
      <c r="B133" s="24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33">
        <v>24989191</v>
      </c>
      <c r="H133" s="18" t="s">
        <v>583</v>
      </c>
      <c r="I133" s="1" t="str">
        <f>VLOOKUP(Tabla224[[#This Row],[Nombre]],Junio!B132:I224,8,FALSE)</f>
        <v>ekilkan@infom.gob.gt</v>
      </c>
    </row>
    <row r="134" spans="1:9" ht="31.5" customHeight="1" x14ac:dyDescent="0.2">
      <c r="A134" s="3">
        <v>131</v>
      </c>
      <c r="B134" s="23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32">
        <v>24989191</v>
      </c>
      <c r="H134" s="5" t="s">
        <v>584</v>
      </c>
      <c r="I134" s="1" t="str">
        <f>VLOOKUP(Tabla224[[#This Row],[Nombre]],Junio!B133:I225,8,FALSE)</f>
        <v>jlau@infom.gob.gt</v>
      </c>
    </row>
    <row r="135" spans="1:9" ht="31.5" customHeight="1" x14ac:dyDescent="0.2">
      <c r="A135" s="16">
        <v>132</v>
      </c>
      <c r="B135" s="24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33" t="s">
        <v>964</v>
      </c>
      <c r="H135" s="18" t="s">
        <v>585</v>
      </c>
      <c r="I135" s="1" t="str">
        <f>VLOOKUP(Tabla224[[#This Row],[Nombre]],Junio!B134:I226,8,FALSE)</f>
        <v>jlemus@infom.gob.gt</v>
      </c>
    </row>
    <row r="136" spans="1:9" ht="31.5" customHeight="1" x14ac:dyDescent="0.2">
      <c r="A136" s="3">
        <v>133</v>
      </c>
      <c r="B136" s="23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32" t="s">
        <v>964</v>
      </c>
      <c r="H136" s="5" t="s">
        <v>586</v>
      </c>
      <c r="I136" s="1" t="str">
        <f>VLOOKUP(Tabla224[[#This Row],[Nombre]],Junio!B135:I227,8,FALSE)</f>
        <v>mlemus@infom.gob.gt</v>
      </c>
    </row>
    <row r="137" spans="1:9" ht="31.5" customHeight="1" x14ac:dyDescent="0.2">
      <c r="A137" s="16">
        <v>134</v>
      </c>
      <c r="B137" s="24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33">
        <v>24989191</v>
      </c>
      <c r="H137" s="18" t="s">
        <v>587</v>
      </c>
      <c r="I137" s="1" t="str">
        <f>VLOOKUP(Tabla224[[#This Row],[Nombre]],Junio!B136:I228,8,FALSE)</f>
        <v>cleonardo@infom.gob.gt</v>
      </c>
    </row>
    <row r="138" spans="1:9" ht="31.5" customHeight="1" x14ac:dyDescent="0.2">
      <c r="A138" s="3">
        <v>135</v>
      </c>
      <c r="B138" s="23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32" t="s">
        <v>964</v>
      </c>
      <c r="H138" s="5" t="s">
        <v>588</v>
      </c>
      <c r="I138" s="1" t="str">
        <f>VLOOKUP(Tabla224[[#This Row],[Nombre]],Junio!B137:I229,8,FALSE)</f>
        <v>erodimiro@infom.gob.gt</v>
      </c>
    </row>
    <row r="139" spans="1:9" ht="31.5" customHeight="1" x14ac:dyDescent="0.2">
      <c r="A139" s="16">
        <v>136</v>
      </c>
      <c r="B139" s="24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33" t="s">
        <v>964</v>
      </c>
      <c r="H139" s="18"/>
      <c r="I139" s="1">
        <f>VLOOKUP(Tabla224[[#This Row],[Nombre]],Junio!B138:I230,8,FALSE)</f>
        <v>0</v>
      </c>
    </row>
    <row r="140" spans="1:9" ht="31.5" customHeight="1" x14ac:dyDescent="0.2">
      <c r="A140" s="3">
        <v>137</v>
      </c>
      <c r="B140" s="23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32" t="s">
        <v>964</v>
      </c>
      <c r="H140" s="5" t="s">
        <v>589</v>
      </c>
      <c r="I140" s="1" t="str">
        <f>VLOOKUP(Tabla224[[#This Row],[Nombre]],Junio!B139:I231,8,FALSE)</f>
        <v>slopez@infom.gob.gt</v>
      </c>
    </row>
    <row r="141" spans="1:9" ht="31.5" customHeight="1" x14ac:dyDescent="0.2">
      <c r="A141" s="16">
        <v>138</v>
      </c>
      <c r="B141" s="24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33" t="s">
        <v>964</v>
      </c>
      <c r="H141" s="18" t="s">
        <v>590</v>
      </c>
      <c r="I141" s="1" t="str">
        <f>VLOOKUP(Tabla224[[#This Row],[Nombre]],Junio!B140:I232,8,FALSE)</f>
        <v>vlopez@infom.gob.gt</v>
      </c>
    </row>
    <row r="142" spans="1:9" ht="31.5" customHeight="1" x14ac:dyDescent="0.2">
      <c r="A142" s="3">
        <v>139</v>
      </c>
      <c r="B142" s="23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32" t="s">
        <v>964</v>
      </c>
      <c r="H142" s="5"/>
      <c r="I142" s="1">
        <f>VLOOKUP(Tabla224[[#This Row],[Nombre]],Junio!B141:I233,8,FALSE)</f>
        <v>0</v>
      </c>
    </row>
    <row r="143" spans="1:9" ht="31.5" customHeight="1" x14ac:dyDescent="0.2">
      <c r="A143" s="16">
        <v>140</v>
      </c>
      <c r="B143" s="24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33" t="s">
        <v>964</v>
      </c>
      <c r="H143" s="18"/>
      <c r="I143" s="1">
        <f>VLOOKUP(Tabla224[[#This Row],[Nombre]],Junio!B142:I234,8,FALSE)</f>
        <v>0</v>
      </c>
    </row>
    <row r="144" spans="1:9" ht="31.5" customHeight="1" x14ac:dyDescent="0.2">
      <c r="A144" s="3">
        <v>141</v>
      </c>
      <c r="B144" s="23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32">
        <v>24989191</v>
      </c>
      <c r="H144" s="5"/>
      <c r="I144" s="1">
        <f>VLOOKUP(Tabla224[[#This Row],[Nombre]],Junio!B143:I235,8,FALSE)</f>
        <v>0</v>
      </c>
    </row>
    <row r="145" spans="1:9" ht="31.5" customHeight="1" x14ac:dyDescent="0.2">
      <c r="A145" s="16">
        <v>142</v>
      </c>
      <c r="B145" s="24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33" t="s">
        <v>964</v>
      </c>
      <c r="H145" s="18" t="s">
        <v>591</v>
      </c>
      <c r="I145" s="1" t="str">
        <f>VLOOKUP(Tabla224[[#This Row],[Nombre]],Junio!B144:I236,8,FALSE)</f>
        <v>adlopez@infom.gob.gt</v>
      </c>
    </row>
    <row r="146" spans="1:9" ht="31.5" customHeight="1" x14ac:dyDescent="0.2">
      <c r="A146" s="3">
        <v>143</v>
      </c>
      <c r="B146" s="23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32">
        <v>24989191</v>
      </c>
      <c r="H146" s="5" t="s">
        <v>592</v>
      </c>
      <c r="I146" s="1" t="str">
        <f>VLOOKUP(Tabla224[[#This Row],[Nombre]],Junio!B145:I237,8,FALSE)</f>
        <v>hlopez@infom.gob.gt</v>
      </c>
    </row>
    <row r="147" spans="1:9" ht="31.5" customHeight="1" x14ac:dyDescent="0.2">
      <c r="A147" s="16">
        <v>144</v>
      </c>
      <c r="B147" s="24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33" t="s">
        <v>964</v>
      </c>
      <c r="H147" s="18" t="s">
        <v>593</v>
      </c>
      <c r="I147" s="1" t="str">
        <f>VLOOKUP(Tabla224[[#This Row],[Nombre]],Junio!B146:I238,8,FALSE)</f>
        <v>alopez@infom.gob.gt</v>
      </c>
    </row>
    <row r="148" spans="1:9" ht="31.5" customHeight="1" x14ac:dyDescent="0.2">
      <c r="A148" s="3">
        <v>145</v>
      </c>
      <c r="B148" s="23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32">
        <v>24989191</v>
      </c>
      <c r="H148" s="5"/>
      <c r="I148" s="1">
        <f>VLOOKUP(Tabla224[[#This Row],[Nombre]],Junio!B147:I239,8,FALSE)</f>
        <v>0</v>
      </c>
    </row>
    <row r="149" spans="1:9" ht="31.5" customHeight="1" x14ac:dyDescent="0.2">
      <c r="A149" s="16">
        <v>146</v>
      </c>
      <c r="B149" s="24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33" t="s">
        <v>964</v>
      </c>
      <c r="H149" s="18" t="s">
        <v>594</v>
      </c>
      <c r="I149" s="1" t="str">
        <f>VLOOKUP(Tabla224[[#This Row],[Nombre]],Junio!B148:I240,8,FALSE)</f>
        <v>mlopez@infom.gob.gt</v>
      </c>
    </row>
    <row r="150" spans="1:9" ht="31.5" customHeight="1" x14ac:dyDescent="0.2">
      <c r="A150" s="3">
        <v>147</v>
      </c>
      <c r="B150" s="23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32" t="s">
        <v>964</v>
      </c>
      <c r="H150" s="5" t="s">
        <v>595</v>
      </c>
      <c r="I150" s="1" t="str">
        <f>VLOOKUP(Tabla224[[#This Row],[Nombre]],Junio!B149:I241,8,FALSE)</f>
        <v>jdlopez@infom.gob.gt</v>
      </c>
    </row>
    <row r="151" spans="1:9" ht="31.5" customHeight="1" x14ac:dyDescent="0.2">
      <c r="A151" s="16">
        <v>148</v>
      </c>
      <c r="B151" s="24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33" t="s">
        <v>964</v>
      </c>
      <c r="H151" s="18" t="s">
        <v>596</v>
      </c>
      <c r="I151" s="1" t="str">
        <f>VLOOKUP(Tabla224[[#This Row],[Nombre]],Junio!B150:I242,8,FALSE)</f>
        <v>malopez@infom.gob.gt</v>
      </c>
    </row>
    <row r="152" spans="1:9" ht="31.5" customHeight="1" x14ac:dyDescent="0.2">
      <c r="A152" s="3">
        <v>149</v>
      </c>
      <c r="B152" s="23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32" t="s">
        <v>964</v>
      </c>
      <c r="H152" s="5" t="s">
        <v>597</v>
      </c>
      <c r="I152" s="1" t="str">
        <f>VLOOKUP(Tabla224[[#This Row],[Nombre]],Junio!B151:I243,8,FALSE)</f>
        <v>rlopez@infom.gob.gt</v>
      </c>
    </row>
    <row r="153" spans="1:9" ht="31.5" customHeight="1" x14ac:dyDescent="0.2">
      <c r="A153" s="16">
        <v>150</v>
      </c>
      <c r="B153" s="24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33" t="s">
        <v>964</v>
      </c>
      <c r="H153" s="18" t="s">
        <v>598</v>
      </c>
      <c r="I153" s="1" t="str">
        <f>VLOOKUP(Tabla224[[#This Row],[Nombre]],Junio!B152:I244,8,FALSE)</f>
        <v>elopez@infom.gob.gt</v>
      </c>
    </row>
    <row r="154" spans="1:9" ht="31.5" customHeight="1" x14ac:dyDescent="0.2">
      <c r="A154" s="3">
        <v>151</v>
      </c>
      <c r="B154" s="23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32" t="s">
        <v>964</v>
      </c>
      <c r="H154" s="5" t="s">
        <v>592</v>
      </c>
      <c r="I154" s="1" t="str">
        <f>VLOOKUP(Tabla224[[#This Row],[Nombre]],Junio!B153:I245,8,FALSE)</f>
        <v>hlopez@infom.gob.gt</v>
      </c>
    </row>
    <row r="155" spans="1:9" ht="31.5" customHeight="1" x14ac:dyDescent="0.2">
      <c r="A155" s="16">
        <v>152</v>
      </c>
      <c r="B155" s="24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33">
        <v>24989191</v>
      </c>
      <c r="H155" s="18" t="s">
        <v>596</v>
      </c>
      <c r="I155" s="1" t="str">
        <f>VLOOKUP(Tabla224[[#This Row],[Nombre]],Junio!B154:I246,8,FALSE)</f>
        <v>malopez@infom.gob.gt</v>
      </c>
    </row>
    <row r="156" spans="1:9" ht="31.5" customHeight="1" x14ac:dyDescent="0.2">
      <c r="A156" s="3">
        <v>153</v>
      </c>
      <c r="B156" s="23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32">
        <v>24989191</v>
      </c>
      <c r="H156" s="5" t="s">
        <v>599</v>
      </c>
      <c r="I156" s="1" t="str">
        <f>VLOOKUP(Tabla224[[#This Row],[Nombre]],Junio!B155:I247,8,FALSE)</f>
        <v>dlopez@infom.gob.gt</v>
      </c>
    </row>
    <row r="157" spans="1:9" ht="31.5" customHeight="1" x14ac:dyDescent="0.2">
      <c r="A157" s="16">
        <v>154</v>
      </c>
      <c r="B157" s="24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33" t="s">
        <v>964</v>
      </c>
      <c r="H157" s="18" t="s">
        <v>600</v>
      </c>
      <c r="I157" s="1" t="str">
        <f>VLOOKUP(Tabla224[[#This Row],[Nombre]],Junio!B156:I248,8,FALSE)</f>
        <v>nlopez@infom.gob.gt</v>
      </c>
    </row>
    <row r="158" spans="1:9" ht="31.5" customHeight="1" x14ac:dyDescent="0.2">
      <c r="A158" s="3">
        <v>155</v>
      </c>
      <c r="B158" s="23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32" t="s">
        <v>964</v>
      </c>
      <c r="H158" s="5" t="s">
        <v>601</v>
      </c>
      <c r="I158" s="1" t="str">
        <f>VLOOKUP(Tabla224[[#This Row],[Nombre]],Junio!B157:I249,8,FALSE)</f>
        <v>sluca@infom.gob.gt</v>
      </c>
    </row>
    <row r="159" spans="1:9" ht="31.5" customHeight="1" x14ac:dyDescent="0.2">
      <c r="A159" s="16">
        <v>156</v>
      </c>
      <c r="B159" s="24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33" t="s">
        <v>964</v>
      </c>
      <c r="H159" s="18" t="s">
        <v>602</v>
      </c>
      <c r="I159" s="1" t="str">
        <f>VLOOKUP(Tabla224[[#This Row],[Nombre]],Junio!B158:I250,8,FALSE)</f>
        <v>bmaldonado@infom.gob.gt</v>
      </c>
    </row>
    <row r="160" spans="1:9" ht="31.5" customHeight="1" x14ac:dyDescent="0.2">
      <c r="A160" s="3">
        <v>157</v>
      </c>
      <c r="B160" s="23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32">
        <v>24989191</v>
      </c>
      <c r="H160" s="5" t="s">
        <v>603</v>
      </c>
      <c r="I160" s="1" t="str">
        <f>VLOOKUP(Tabla224[[#This Row],[Nombre]],Junio!B159:I251,8,FALSE)</f>
        <v>jmaldonado@infom.gob.gt</v>
      </c>
    </row>
    <row r="161" spans="1:9" ht="31.5" customHeight="1" x14ac:dyDescent="0.2">
      <c r="A161" s="16">
        <v>158</v>
      </c>
      <c r="B161" s="24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33" t="s">
        <v>964</v>
      </c>
      <c r="H161" s="18" t="s">
        <v>604</v>
      </c>
      <c r="I161" s="1" t="str">
        <f>VLOOKUP(Tabla224[[#This Row],[Nombre]],Junio!B160:I252,8,FALSE)</f>
        <v>cmaldonado@infom.gob.gt</v>
      </c>
    </row>
    <row r="162" spans="1:9" ht="31.5" customHeight="1" x14ac:dyDescent="0.2">
      <c r="A162" s="3">
        <v>159</v>
      </c>
      <c r="B162" s="23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32" t="s">
        <v>964</v>
      </c>
      <c r="H162" s="5" t="s">
        <v>605</v>
      </c>
      <c r="I162" s="1" t="str">
        <f>VLOOKUP(Tabla224[[#This Row],[Nombre]],Junio!B161:I253,8,FALSE)</f>
        <v>tmansilla@infom.gob.gt</v>
      </c>
    </row>
    <row r="163" spans="1:9" ht="31.5" customHeight="1" x14ac:dyDescent="0.2">
      <c r="A163" s="16">
        <v>160</v>
      </c>
      <c r="B163" s="24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33" t="s">
        <v>964</v>
      </c>
      <c r="H163" s="18" t="s">
        <v>606</v>
      </c>
      <c r="I163" s="1" t="str">
        <f>VLOOKUP(Tabla224[[#This Row],[Nombre]],Junio!B162:I254,8,FALSE)</f>
        <v>emartinez@infom.gob.gt</v>
      </c>
    </row>
    <row r="164" spans="1:9" ht="31.5" customHeight="1" x14ac:dyDescent="0.2">
      <c r="A164" s="3">
        <v>161</v>
      </c>
      <c r="B164" s="23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32">
        <v>24989191</v>
      </c>
      <c r="H164" s="5" t="s">
        <v>607</v>
      </c>
      <c r="I164" s="1" t="str">
        <f>VLOOKUP(Tabla224[[#This Row],[Nombre]],Junio!B163:I255,8,FALSE)</f>
        <v>hmatul@infom.gob.gt</v>
      </c>
    </row>
    <row r="165" spans="1:9" ht="31.5" customHeight="1" x14ac:dyDescent="0.2">
      <c r="A165" s="16">
        <v>162</v>
      </c>
      <c r="B165" s="24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33" t="s">
        <v>964</v>
      </c>
      <c r="H165" s="18" t="s">
        <v>608</v>
      </c>
      <c r="I165" s="1" t="str">
        <f>VLOOKUP(Tabla224[[#This Row],[Nombre]],Junio!B164:I256,8,FALSE)</f>
        <v>omazariegos@infom.gob.gt</v>
      </c>
    </row>
    <row r="166" spans="1:9" ht="31.5" customHeight="1" x14ac:dyDescent="0.2">
      <c r="A166" s="3">
        <v>163</v>
      </c>
      <c r="B166" s="23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32" t="s">
        <v>964</v>
      </c>
      <c r="H166" s="5" t="s">
        <v>609</v>
      </c>
      <c r="I166" s="1" t="str">
        <f>VLOOKUP(Tabla224[[#This Row],[Nombre]],Junio!B165:I257,8,FALSE)</f>
        <v>dmazariegos@infom.gob.gt</v>
      </c>
    </row>
    <row r="167" spans="1:9" ht="31.5" customHeight="1" x14ac:dyDescent="0.2">
      <c r="A167" s="16">
        <v>164</v>
      </c>
      <c r="B167" s="24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33" t="s">
        <v>964</v>
      </c>
      <c r="H167" s="18" t="s">
        <v>610</v>
      </c>
      <c r="I167" s="1" t="str">
        <f>VLOOKUP(Tabla224[[#This Row],[Nombre]],Junio!B166:I258,8,FALSE)</f>
        <v>cmeda@infom.gob.gt</v>
      </c>
    </row>
    <row r="168" spans="1:9" ht="31.5" customHeight="1" x14ac:dyDescent="0.2">
      <c r="A168" s="3">
        <v>165</v>
      </c>
      <c r="B168" s="23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32">
        <v>24989191</v>
      </c>
      <c r="H168" s="5" t="s">
        <v>611</v>
      </c>
      <c r="I168" s="1" t="str">
        <f>VLOOKUP(Tabla224[[#This Row],[Nombre]],Junio!B167:I259,8,FALSE)</f>
        <v>jmedrano@infom.gob.gt</v>
      </c>
    </row>
    <row r="169" spans="1:9" ht="31.5" customHeight="1" x14ac:dyDescent="0.2">
      <c r="A169" s="16">
        <v>166</v>
      </c>
      <c r="B169" s="24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33" t="s">
        <v>964</v>
      </c>
      <c r="H169" s="18" t="s">
        <v>612</v>
      </c>
      <c r="I169" s="1" t="str">
        <f>VLOOKUP(Tabla224[[#This Row],[Nombre]],Junio!B168:I260,8,FALSE)</f>
        <v>amejia@infom.gob.gt</v>
      </c>
    </row>
    <row r="170" spans="1:9" ht="31.5" customHeight="1" x14ac:dyDescent="0.2">
      <c r="A170" s="3">
        <v>167</v>
      </c>
      <c r="B170" s="23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32" t="s">
        <v>964</v>
      </c>
      <c r="H170" s="5"/>
      <c r="I170" s="1">
        <f>VLOOKUP(Tabla224[[#This Row],[Nombre]],Junio!B169:I261,8,FALSE)</f>
        <v>0</v>
      </c>
    </row>
    <row r="171" spans="1:9" ht="31.5" customHeight="1" x14ac:dyDescent="0.2">
      <c r="A171" s="16">
        <v>168</v>
      </c>
      <c r="B171" s="24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33">
        <v>24989191</v>
      </c>
      <c r="H171" s="18" t="s">
        <v>613</v>
      </c>
      <c r="I171" s="1" t="str">
        <f>VLOOKUP(Tabla224[[#This Row],[Nombre]],Junio!B170:I262,8,FALSE)</f>
        <v>vmendez@infom.gob.gt</v>
      </c>
    </row>
    <row r="172" spans="1:9" ht="31.5" customHeight="1" x14ac:dyDescent="0.2">
      <c r="A172" s="3">
        <v>169</v>
      </c>
      <c r="B172" s="23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32" t="s">
        <v>964</v>
      </c>
      <c r="H172" s="5" t="s">
        <v>614</v>
      </c>
      <c r="I172" s="1" t="str">
        <f>VLOOKUP(Tabla224[[#This Row],[Nombre]],Junio!B171:I263,8,FALSE)</f>
        <v>amendez@infom.gob.gt</v>
      </c>
    </row>
    <row r="173" spans="1:9" ht="31.5" customHeight="1" x14ac:dyDescent="0.2">
      <c r="A173" s="16">
        <v>170</v>
      </c>
      <c r="B173" s="24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33" t="s">
        <v>964</v>
      </c>
      <c r="H173" s="18" t="s">
        <v>615</v>
      </c>
      <c r="I173" s="1" t="str">
        <f>VLOOKUP(Tabla224[[#This Row],[Nombre]],Junio!B172:I264,8,FALSE)</f>
        <v>mmenendez@infom.gob.gt</v>
      </c>
    </row>
    <row r="174" spans="1:9" ht="31.5" customHeight="1" x14ac:dyDescent="0.2">
      <c r="A174" s="3">
        <v>171</v>
      </c>
      <c r="B174" s="23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32">
        <v>24989191</v>
      </c>
      <c r="H174" s="5" t="s">
        <v>616</v>
      </c>
      <c r="I174" s="1" t="str">
        <f>VLOOKUP(Tabla224[[#This Row],[Nombre]],Junio!B173:I265,8,FALSE)</f>
        <v>mmerida@infom.gob.gt</v>
      </c>
    </row>
    <row r="175" spans="1:9" ht="31.5" customHeight="1" x14ac:dyDescent="0.2">
      <c r="A175" s="16">
        <v>172</v>
      </c>
      <c r="B175" s="24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33" t="s">
        <v>964</v>
      </c>
      <c r="H175" s="18" t="s">
        <v>617</v>
      </c>
      <c r="I175" s="1" t="str">
        <f>VLOOKUP(Tabla224[[#This Row],[Nombre]],Junio!B174:I266,8,FALSE)</f>
        <v>bmiranda@infom.gob.gt</v>
      </c>
    </row>
    <row r="176" spans="1:9" ht="31.5" customHeight="1" x14ac:dyDescent="0.2">
      <c r="A176" s="3">
        <v>173</v>
      </c>
      <c r="B176" s="23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32">
        <v>24989191</v>
      </c>
      <c r="H176" s="5"/>
      <c r="I176" s="1">
        <f>VLOOKUP(Tabla224[[#This Row],[Nombre]],Junio!B175:I267,8,FALSE)</f>
        <v>0</v>
      </c>
    </row>
    <row r="177" spans="1:9" ht="31.5" customHeight="1" x14ac:dyDescent="0.2">
      <c r="A177" s="16">
        <v>174</v>
      </c>
      <c r="B177" s="24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33" t="s">
        <v>964</v>
      </c>
      <c r="H177" s="18" t="s">
        <v>618</v>
      </c>
      <c r="I177" s="1" t="str">
        <f>VLOOKUP(Tabla224[[#This Row],[Nombre]],Junio!B176:I268,8,FALSE)</f>
        <v>jmonzon@infom.gob.gt</v>
      </c>
    </row>
    <row r="178" spans="1:9" ht="31.5" customHeight="1" x14ac:dyDescent="0.2">
      <c r="A178" s="3">
        <v>175</v>
      </c>
      <c r="B178" s="23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32" t="s">
        <v>964</v>
      </c>
      <c r="H178" s="5" t="s">
        <v>619</v>
      </c>
      <c r="I178" s="1" t="str">
        <f>VLOOKUP(Tabla224[[#This Row],[Nombre]],Junio!B177:I269,8,FALSE)</f>
        <v>smorales@infom.gob.gt</v>
      </c>
    </row>
    <row r="179" spans="1:9" ht="31.5" customHeight="1" x14ac:dyDescent="0.2">
      <c r="A179" s="16">
        <v>176</v>
      </c>
      <c r="B179" s="24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33" t="s">
        <v>964</v>
      </c>
      <c r="H179" s="18" t="s">
        <v>620</v>
      </c>
      <c r="I179" s="1" t="str">
        <f>VLOOKUP(Tabla224[[#This Row],[Nombre]],Junio!B178:I270,8,FALSE)</f>
        <v>dmorales@infom.gob.gt</v>
      </c>
    </row>
    <row r="180" spans="1:9" ht="31.5" customHeight="1" x14ac:dyDescent="0.2">
      <c r="A180" s="3">
        <v>177</v>
      </c>
      <c r="B180" s="23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32" t="s">
        <v>964</v>
      </c>
      <c r="H180" s="5" t="s">
        <v>621</v>
      </c>
      <c r="I180" s="1" t="str">
        <f>VLOOKUP(Tabla224[[#This Row],[Nombre]],Junio!B179:I271,8,FALSE)</f>
        <v>emorales@infom.gob.gt</v>
      </c>
    </row>
    <row r="181" spans="1:9" ht="31.5" customHeight="1" x14ac:dyDescent="0.2">
      <c r="A181" s="16">
        <v>178</v>
      </c>
      <c r="B181" s="24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33">
        <v>24989191</v>
      </c>
      <c r="H181" s="18" t="s">
        <v>622</v>
      </c>
      <c r="I181" s="1" t="str">
        <f>VLOOKUP(Tabla224[[#This Row],[Nombre]],Junio!B180:I272,8,FALSE)</f>
        <v>cmorales@infom.gob.gt</v>
      </c>
    </row>
    <row r="182" spans="1:9" ht="31.5" customHeight="1" x14ac:dyDescent="0.2">
      <c r="A182" s="3">
        <v>179</v>
      </c>
      <c r="B182" s="23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32">
        <v>24989191</v>
      </c>
      <c r="H182" s="5" t="s">
        <v>623</v>
      </c>
      <c r="I182" s="1" t="str">
        <f>VLOOKUP(Tabla224[[#This Row],[Nombre]],Junio!B181:I273,8,FALSE)</f>
        <v>jmorales@infom.gob.gt</v>
      </c>
    </row>
    <row r="183" spans="1:9" ht="31.5" customHeight="1" x14ac:dyDescent="0.2">
      <c r="A183" s="16">
        <v>180</v>
      </c>
      <c r="B183" s="24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33" t="s">
        <v>964</v>
      </c>
      <c r="H183" s="18" t="s">
        <v>624</v>
      </c>
      <c r="I183" s="1" t="str">
        <f>VLOOKUP(Tabla224[[#This Row],[Nombre]],Junio!B182:I274,8,FALSE)</f>
        <v>jamorales@infom.gob.gt</v>
      </c>
    </row>
    <row r="184" spans="1:9" ht="31.5" customHeight="1" x14ac:dyDescent="0.2">
      <c r="A184" s="3">
        <v>181</v>
      </c>
      <c r="B184" s="23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32" t="s">
        <v>964</v>
      </c>
      <c r="H184" s="5" t="s">
        <v>625</v>
      </c>
      <c r="I184" s="1" t="str">
        <f>VLOOKUP(Tabla224[[#This Row],[Nombre]],Junio!B183:I275,8,FALSE)</f>
        <v>jmorataya@infom.gob.gt</v>
      </c>
    </row>
    <row r="185" spans="1:9" ht="31.5" customHeight="1" x14ac:dyDescent="0.2">
      <c r="A185" s="16">
        <v>182</v>
      </c>
      <c r="B185" s="24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33" t="s">
        <v>964</v>
      </c>
      <c r="H185" s="18" t="s">
        <v>626</v>
      </c>
      <c r="I185" s="1" t="str">
        <f>VLOOKUP(Tabla224[[#This Row],[Nombre]],Junio!B184:I276,8,FALSE)</f>
        <v>mmoreira@infom.gob.gt</v>
      </c>
    </row>
    <row r="186" spans="1:9" ht="31.5" customHeight="1" x14ac:dyDescent="0.2">
      <c r="A186" s="3">
        <v>183</v>
      </c>
      <c r="B186" s="23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32" t="s">
        <v>964</v>
      </c>
      <c r="H186" s="5"/>
      <c r="I186" s="1">
        <f>VLOOKUP(Tabla224[[#This Row],[Nombre]],Junio!B185:I277,8,FALSE)</f>
        <v>0</v>
      </c>
    </row>
    <row r="187" spans="1:9" ht="31.5" customHeight="1" x14ac:dyDescent="0.2">
      <c r="A187" s="16">
        <v>184</v>
      </c>
      <c r="B187" s="24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33">
        <v>24989191</v>
      </c>
      <c r="H187" s="18" t="s">
        <v>627</v>
      </c>
      <c r="I187" s="1" t="str">
        <f>VLOOKUP(Tabla224[[#This Row],[Nombre]],Junio!B186:I278,8,FALSE)</f>
        <v>jnatareno@infom.gob.gt</v>
      </c>
    </row>
    <row r="188" spans="1:9" ht="31.5" customHeight="1" x14ac:dyDescent="0.2">
      <c r="A188" s="3">
        <v>185</v>
      </c>
      <c r="B188" s="23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32">
        <v>24989191</v>
      </c>
      <c r="H188" s="5" t="s">
        <v>628</v>
      </c>
      <c r="I188" s="1" t="str">
        <f>VLOOKUP(Tabla224[[#This Row],[Nombre]],Junio!B187:I279,8,FALSE)</f>
        <v>mnoguera@infom.gob.gt</v>
      </c>
    </row>
    <row r="189" spans="1:9" ht="31.5" customHeight="1" x14ac:dyDescent="0.2">
      <c r="A189" s="16">
        <v>186</v>
      </c>
      <c r="B189" s="24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33" t="s">
        <v>964</v>
      </c>
      <c r="H189" s="18" t="s">
        <v>501</v>
      </c>
      <c r="I189" s="1" t="str">
        <f>VLOOKUP(Tabla224[[#This Row],[Nombre]],Junio!B188:I280,8,FALSE)</f>
        <v>jnuñez@infom.gob.gt</v>
      </c>
    </row>
    <row r="190" spans="1:9" ht="31.5" customHeight="1" x14ac:dyDescent="0.2">
      <c r="A190" s="3">
        <v>187</v>
      </c>
      <c r="B190" s="23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32" t="s">
        <v>964</v>
      </c>
      <c r="H190" s="5" t="s">
        <v>502</v>
      </c>
      <c r="I190" s="1" t="str">
        <f>VLOOKUP(Tabla224[[#This Row],[Nombre]],Junio!B189:I281,8,FALSE)</f>
        <v>ioliva@infom.gob.gt</v>
      </c>
    </row>
    <row r="191" spans="1:9" ht="31.5" customHeight="1" x14ac:dyDescent="0.2">
      <c r="A191" s="16">
        <v>188</v>
      </c>
      <c r="B191" s="24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33" t="s">
        <v>964</v>
      </c>
      <c r="H191" s="18"/>
      <c r="I191" s="1">
        <f>VLOOKUP(Tabla224[[#This Row],[Nombre]],Junio!B190:I282,8,FALSE)</f>
        <v>0</v>
      </c>
    </row>
    <row r="192" spans="1:9" ht="31.5" customHeight="1" x14ac:dyDescent="0.2">
      <c r="A192" s="3">
        <v>189</v>
      </c>
      <c r="B192" s="23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32" t="s">
        <v>964</v>
      </c>
      <c r="H192" s="5"/>
      <c r="I192" s="1">
        <f>VLOOKUP(Tabla224[[#This Row],[Nombre]],Junio!B191:I283,8,FALSE)</f>
        <v>0</v>
      </c>
    </row>
    <row r="193" spans="1:9" ht="31.5" customHeight="1" x14ac:dyDescent="0.2">
      <c r="A193" s="16">
        <v>190</v>
      </c>
      <c r="B193" s="24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33" t="s">
        <v>964</v>
      </c>
      <c r="H193" s="18" t="s">
        <v>503</v>
      </c>
      <c r="I193" s="1" t="str">
        <f>VLOOKUP(Tabla224[[#This Row],[Nombre]],Junio!B192:I284,8,FALSE)</f>
        <v>moxlaj@infom.gob.gt</v>
      </c>
    </row>
    <row r="194" spans="1:9" ht="31.5" customHeight="1" x14ac:dyDescent="0.2">
      <c r="A194" s="3">
        <v>191</v>
      </c>
      <c r="B194" s="23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32" t="s">
        <v>964</v>
      </c>
      <c r="H194" s="5" t="s">
        <v>504</v>
      </c>
      <c r="I194" s="1" t="str">
        <f>VLOOKUP(Tabla224[[#This Row],[Nombre]],Junio!B193:I285,8,FALSE)</f>
        <v>jpaiz@infom.gob.gt</v>
      </c>
    </row>
    <row r="195" spans="1:9" ht="31.5" customHeight="1" x14ac:dyDescent="0.2">
      <c r="A195" s="16">
        <v>192</v>
      </c>
      <c r="B195" s="24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33" t="s">
        <v>964</v>
      </c>
      <c r="H195" s="18" t="s">
        <v>505</v>
      </c>
      <c r="I195" s="1" t="str">
        <f>VLOOKUP(Tabla224[[#This Row],[Nombre]],Junio!B194:I286,8,FALSE)</f>
        <v>cpalacios@infom.gob.gt</v>
      </c>
    </row>
    <row r="196" spans="1:9" ht="31.5" customHeight="1" x14ac:dyDescent="0.2">
      <c r="A196" s="3">
        <v>193</v>
      </c>
      <c r="B196" s="23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32">
        <v>24989191</v>
      </c>
      <c r="H196" s="5" t="s">
        <v>1272</v>
      </c>
      <c r="I196" s="1" t="str">
        <f>VLOOKUP(Tabla224[[#This Row],[Nombre]],Junio!B195:I287,8,FALSE)</f>
        <v>cpalencia@infom.gob.gt</v>
      </c>
    </row>
    <row r="197" spans="1:9" ht="31.5" customHeight="1" x14ac:dyDescent="0.2">
      <c r="A197" s="16">
        <v>194</v>
      </c>
      <c r="B197" s="24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33" t="s">
        <v>979</v>
      </c>
      <c r="H197" s="18" t="s">
        <v>508</v>
      </c>
      <c r="I197" s="1" t="str">
        <f>VLOOKUP(Tabla224[[#This Row],[Nombre]],Junio!B196:I288,8,FALSE)</f>
        <v>mpardo@infom.gob.gt</v>
      </c>
    </row>
    <row r="198" spans="1:9" ht="31.5" customHeight="1" x14ac:dyDescent="0.2">
      <c r="A198" s="3">
        <v>195</v>
      </c>
      <c r="B198" s="23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32" t="s">
        <v>964</v>
      </c>
      <c r="H198" s="5" t="s">
        <v>509</v>
      </c>
      <c r="I198" s="1" t="str">
        <f>VLOOKUP(Tabla224[[#This Row],[Nombre]],Junio!B197:I289,8,FALSE)</f>
        <v>fperez@infom.gob.gt</v>
      </c>
    </row>
    <row r="199" spans="1:9" ht="31.5" customHeight="1" x14ac:dyDescent="0.2">
      <c r="A199" s="16">
        <v>196</v>
      </c>
      <c r="B199" s="24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33" t="s">
        <v>964</v>
      </c>
      <c r="H199" s="18" t="s">
        <v>510</v>
      </c>
      <c r="I199" s="1" t="str">
        <f>VLOOKUP(Tabla224[[#This Row],[Nombre]],Junio!B198:I290,8,FALSE)</f>
        <v>eperez@infom.gob.gt</v>
      </c>
    </row>
    <row r="200" spans="1:9" ht="31.5" customHeight="1" x14ac:dyDescent="0.2">
      <c r="A200" s="3">
        <v>197</v>
      </c>
      <c r="B200" s="23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32">
        <v>24989191</v>
      </c>
      <c r="H200" s="5" t="s">
        <v>511</v>
      </c>
      <c r="I200" s="1" t="str">
        <f>VLOOKUP(Tabla224[[#This Row],[Nombre]],Junio!B199:I291,8,FALSE)</f>
        <v>epineda@infom.gob.gt</v>
      </c>
    </row>
    <row r="201" spans="1:9" ht="31.5" customHeight="1" x14ac:dyDescent="0.2">
      <c r="A201" s="16">
        <v>198</v>
      </c>
      <c r="B201" s="24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33" t="s">
        <v>964</v>
      </c>
      <c r="H201" s="18" t="s">
        <v>512</v>
      </c>
      <c r="I201" s="1" t="str">
        <f>VLOOKUP(Tabla224[[#This Row],[Nombre]],Junio!B200:I292,8,FALSE)</f>
        <v>hpineda@infom.gob.gt</v>
      </c>
    </row>
    <row r="202" spans="1:9" ht="31.5" customHeight="1" x14ac:dyDescent="0.2">
      <c r="A202" s="3">
        <v>199</v>
      </c>
      <c r="B202" s="23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32" t="s">
        <v>964</v>
      </c>
      <c r="H202" s="5" t="s">
        <v>513</v>
      </c>
      <c r="I202" s="1" t="str">
        <f>VLOOKUP(Tabla224[[#This Row],[Nombre]],Junio!B201:I293,8,FALSE)</f>
        <v>mpitan@infom.gob.gt</v>
      </c>
    </row>
    <row r="203" spans="1:9" ht="31.5" customHeight="1" x14ac:dyDescent="0.2">
      <c r="A203" s="16">
        <v>200</v>
      </c>
      <c r="B203" s="24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33" t="s">
        <v>964</v>
      </c>
      <c r="H203" s="18" t="s">
        <v>514</v>
      </c>
      <c r="I203" s="1" t="str">
        <f>VLOOKUP(Tabla224[[#This Row],[Nombre]],Junio!B202:I294,8,FALSE)</f>
        <v>rportillo@infom.gob.gt</v>
      </c>
    </row>
    <row r="204" spans="1:9" ht="31.5" customHeight="1" x14ac:dyDescent="0.2">
      <c r="A204" s="3">
        <v>201</v>
      </c>
      <c r="B204" s="23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32" t="s">
        <v>964</v>
      </c>
      <c r="H204" s="5" t="s">
        <v>515</v>
      </c>
      <c r="I204" s="1" t="str">
        <f>VLOOKUP(Tabla224[[#This Row],[Nombre]],Junio!B203:I295,8,FALSE)</f>
        <v>oportillo@infom.gob.gt</v>
      </c>
    </row>
    <row r="205" spans="1:9" ht="31.5" customHeight="1" x14ac:dyDescent="0.2">
      <c r="A205" s="16">
        <v>202</v>
      </c>
      <c r="B205" s="24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33">
        <v>24989191</v>
      </c>
      <c r="H205" s="18" t="s">
        <v>516</v>
      </c>
      <c r="I205" s="1" t="str">
        <f>VLOOKUP(Tabla224[[#This Row],[Nombre]],Junio!B204:I296,8,FALSE)</f>
        <v>dquan@infom.gob.gt</v>
      </c>
    </row>
    <row r="206" spans="1:9" ht="31.5" customHeight="1" x14ac:dyDescent="0.2">
      <c r="A206" s="3">
        <v>203</v>
      </c>
      <c r="B206" s="23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32" t="s">
        <v>964</v>
      </c>
      <c r="H206" s="5" t="s">
        <v>517</v>
      </c>
      <c r="I206" s="1" t="str">
        <f>VLOOKUP(Tabla224[[#This Row],[Nombre]],Junio!B205:I297,8,FALSE)</f>
        <v>aquelex@infom.gob.gt</v>
      </c>
    </row>
    <row r="207" spans="1:9" ht="31.5" customHeight="1" x14ac:dyDescent="0.2">
      <c r="A207" s="16">
        <v>204</v>
      </c>
      <c r="B207" s="24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33" t="s">
        <v>964</v>
      </c>
      <c r="H207" s="18"/>
      <c r="I207" s="1">
        <f>VLOOKUP(Tabla224[[#This Row],[Nombre]],Junio!B206:I298,8,FALSE)</f>
        <v>0</v>
      </c>
    </row>
    <row r="208" spans="1:9" ht="31.5" customHeight="1" x14ac:dyDescent="0.2">
      <c r="A208" s="3">
        <v>205</v>
      </c>
      <c r="B208" s="23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32" t="s">
        <v>964</v>
      </c>
      <c r="H208" s="5"/>
      <c r="I208" s="1">
        <f>VLOOKUP(Tabla224[[#This Row],[Nombre]],Junio!B207:I299,8,FALSE)</f>
        <v>0</v>
      </c>
    </row>
    <row r="209" spans="1:9" ht="31.5" customHeight="1" x14ac:dyDescent="0.2">
      <c r="A209" s="16">
        <v>206</v>
      </c>
      <c r="B209" s="24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33" t="s">
        <v>964</v>
      </c>
      <c r="H209" s="18" t="s">
        <v>518</v>
      </c>
      <c r="I209" s="1" t="str">
        <f>VLOOKUP(Tabla224[[#This Row],[Nombre]],Junio!B208:I300,8,FALSE)</f>
        <v>mquiñonez@infom.gob.gt</v>
      </c>
    </row>
    <row r="210" spans="1:9" ht="31.5" customHeight="1" x14ac:dyDescent="0.2">
      <c r="A210" s="3">
        <v>207</v>
      </c>
      <c r="B210" s="23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32">
        <v>24989191</v>
      </c>
      <c r="H210" s="5" t="s">
        <v>519</v>
      </c>
      <c r="I210" s="1" t="str">
        <f>VLOOKUP(Tabla224[[#This Row],[Nombre]],Junio!B209:I301,8,FALSE)</f>
        <v>vracancoj@infom.gob.gt</v>
      </c>
    </row>
    <row r="211" spans="1:9" ht="31.5" customHeight="1" x14ac:dyDescent="0.2">
      <c r="A211" s="16">
        <v>208</v>
      </c>
      <c r="B211" s="24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33" t="s">
        <v>964</v>
      </c>
      <c r="H211" s="18" t="s">
        <v>520</v>
      </c>
      <c r="I211" s="1" t="str">
        <f>VLOOKUP(Tabla224[[#This Row],[Nombre]],Junio!B210:I302,8,FALSE)</f>
        <v>jreyes@infom.gob.gt</v>
      </c>
    </row>
    <row r="212" spans="1:9" ht="31.5" customHeight="1" x14ac:dyDescent="0.2">
      <c r="A212" s="3">
        <v>209</v>
      </c>
      <c r="B212" s="23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32" t="s">
        <v>964</v>
      </c>
      <c r="H212" s="5" t="s">
        <v>521</v>
      </c>
      <c r="I212" s="1" t="str">
        <f>VLOOKUP(Tabla224[[#This Row],[Nombre]],Junio!B211:I303,8,FALSE)</f>
        <v>creyes@infom.gob.gt</v>
      </c>
    </row>
    <row r="213" spans="1:9" ht="31.5" customHeight="1" x14ac:dyDescent="0.2">
      <c r="A213" s="16">
        <v>210</v>
      </c>
      <c r="B213" s="24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33" t="s">
        <v>964</v>
      </c>
      <c r="H213" s="18" t="s">
        <v>522</v>
      </c>
      <c r="I213" s="1" t="str">
        <f>VLOOKUP(Tabla224[[#This Row],[Nombre]],Junio!B212:I304,8,FALSE)</f>
        <v>mreyes@infom.gob.gt</v>
      </c>
    </row>
    <row r="214" spans="1:9" ht="31.5" customHeight="1" x14ac:dyDescent="0.2">
      <c r="A214" s="3">
        <v>211</v>
      </c>
      <c r="B214" s="23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32" t="s">
        <v>964</v>
      </c>
      <c r="H214" s="5" t="s">
        <v>523</v>
      </c>
      <c r="I214" s="1" t="str">
        <f>VLOOKUP(Tabla224[[#This Row],[Nombre]],Junio!B213:I305,8,FALSE)</f>
        <v>grivas@infom.gob.gt</v>
      </c>
    </row>
    <row r="215" spans="1:9" ht="31.5" customHeight="1" x14ac:dyDescent="0.2">
      <c r="A215" s="16">
        <v>212</v>
      </c>
      <c r="B215" s="24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33">
        <v>24989191</v>
      </c>
      <c r="H215" s="18" t="s">
        <v>524</v>
      </c>
      <c r="I215" s="1" t="str">
        <f>VLOOKUP(Tabla224[[#This Row],[Nombre]],Junio!B214:I306,8,FALSE)</f>
        <v>brivera@infom.gob.gt</v>
      </c>
    </row>
    <row r="216" spans="1:9" ht="31.5" customHeight="1" x14ac:dyDescent="0.2">
      <c r="A216" s="3">
        <v>213</v>
      </c>
      <c r="B216" s="23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32" t="s">
        <v>964</v>
      </c>
      <c r="H216" s="5" t="s">
        <v>525</v>
      </c>
      <c r="I216" s="1" t="str">
        <f>VLOOKUP(Tabla224[[#This Row],[Nombre]],Junio!B215:I307,8,FALSE)</f>
        <v>mrodriguez@infom.gob.gt</v>
      </c>
    </row>
    <row r="217" spans="1:9" ht="31.5" customHeight="1" x14ac:dyDescent="0.2">
      <c r="A217" s="16">
        <v>214</v>
      </c>
      <c r="B217" s="24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33">
        <v>24989191</v>
      </c>
      <c r="H217" s="18" t="s">
        <v>526</v>
      </c>
      <c r="I217" s="1" t="str">
        <f>VLOOKUP(Tabla224[[#This Row],[Nombre]],Junio!B216:I308,8,FALSE)</f>
        <v>jrodriguez@infom.gob.gt</v>
      </c>
    </row>
    <row r="218" spans="1:9" ht="31.5" customHeight="1" x14ac:dyDescent="0.2">
      <c r="A218" s="3">
        <v>215</v>
      </c>
      <c r="B218" s="23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32">
        <v>24989191</v>
      </c>
      <c r="H218" s="5" t="s">
        <v>527</v>
      </c>
      <c r="I218" s="1" t="str">
        <f>VLOOKUP(Tabla224[[#This Row],[Nombre]],Junio!B217:I309,8,FALSE)</f>
        <v>jarodriguez@infom.gob.gt</v>
      </c>
    </row>
    <row r="219" spans="1:9" ht="31.5" customHeight="1" x14ac:dyDescent="0.2">
      <c r="A219" s="16">
        <v>216</v>
      </c>
      <c r="B219" s="24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33" t="s">
        <v>964</v>
      </c>
      <c r="H219" s="18" t="s">
        <v>528</v>
      </c>
      <c r="I219" s="1" t="str">
        <f>VLOOKUP(Tabla224[[#This Row],[Nombre]],Junio!B218:I310,8,FALSE)</f>
        <v>mlrodriguez@infom.gob.gt</v>
      </c>
    </row>
    <row r="220" spans="1:9" ht="31.5" customHeight="1" x14ac:dyDescent="0.2">
      <c r="A220" s="3">
        <v>217</v>
      </c>
      <c r="B220" s="23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32">
        <v>24989191</v>
      </c>
      <c r="H220" s="5" t="s">
        <v>529</v>
      </c>
      <c r="I220" s="1" t="str">
        <f>VLOOKUP(Tabla224[[#This Row],[Nombre]],Junio!B219:I311,8,FALSE)</f>
        <v>brojas@infom.gob.gt</v>
      </c>
    </row>
    <row r="221" spans="1:9" ht="31.5" customHeight="1" x14ac:dyDescent="0.2">
      <c r="A221" s="16">
        <v>218</v>
      </c>
      <c r="B221" s="24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33" t="s">
        <v>964</v>
      </c>
      <c r="H221" s="18" t="s">
        <v>530</v>
      </c>
      <c r="I221" s="1" t="str">
        <f>VLOOKUP(Tabla224[[#This Row],[Nombre]],Junio!B220:I312,8,FALSE)</f>
        <v>iromero@infom.gob.gt</v>
      </c>
    </row>
    <row r="222" spans="1:9" ht="31.5" customHeight="1" x14ac:dyDescent="0.2">
      <c r="A222" s="3">
        <v>219</v>
      </c>
      <c r="B222" s="23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32">
        <v>24989191</v>
      </c>
      <c r="H222" s="5" t="s">
        <v>531</v>
      </c>
      <c r="I222" s="1" t="str">
        <f>VLOOKUP(Tabla224[[#This Row],[Nombre]],Junio!B221:I313,8,FALSE)</f>
        <v>erosales@infom.gob.gt</v>
      </c>
    </row>
    <row r="223" spans="1:9" ht="31.5" customHeight="1" x14ac:dyDescent="0.2">
      <c r="A223" s="16">
        <v>220</v>
      </c>
      <c r="B223" s="24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33" t="s">
        <v>964</v>
      </c>
      <c r="H223" s="18" t="s">
        <v>532</v>
      </c>
      <c r="I223" s="1" t="str">
        <f>VLOOKUP(Tabla224[[#This Row],[Nombre]],Junio!B222:I314,8,FALSE)</f>
        <v>mruano@infom.gob.gt</v>
      </c>
    </row>
    <row r="224" spans="1:9" ht="31.5" customHeight="1" x14ac:dyDescent="0.2">
      <c r="A224" s="3">
        <v>221</v>
      </c>
      <c r="B224" s="23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32" t="s">
        <v>964</v>
      </c>
      <c r="H224" s="5" t="s">
        <v>533</v>
      </c>
      <c r="I224" s="1" t="str">
        <f>VLOOKUP(Tabla224[[#This Row],[Nombre]],Junio!B223:I315,8,FALSE)</f>
        <v>mruiz@infom.gob.gt</v>
      </c>
    </row>
    <row r="225" spans="1:9" ht="31.5" customHeight="1" x14ac:dyDescent="0.2">
      <c r="A225" s="16">
        <v>222</v>
      </c>
      <c r="B225" s="24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33">
        <v>24989191</v>
      </c>
      <c r="H225" s="18" t="s">
        <v>534</v>
      </c>
      <c r="I225" s="1" t="str">
        <f>VLOOKUP(Tabla224[[#This Row],[Nombre]],Junio!B224:I316,8,FALSE)</f>
        <v>jruiz@infom.gob.gt</v>
      </c>
    </row>
    <row r="226" spans="1:9" ht="31.5" customHeight="1" x14ac:dyDescent="0.2">
      <c r="A226" s="3">
        <v>223</v>
      </c>
      <c r="B226" s="23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32" t="s">
        <v>964</v>
      </c>
      <c r="H226" s="5" t="s">
        <v>533</v>
      </c>
      <c r="I226" s="1" t="str">
        <f>VLOOKUP(Tabla224[[#This Row],[Nombre]],Junio!B225:I317,8,FALSE)</f>
        <v>mruiz@infom.gob.gt</v>
      </c>
    </row>
    <row r="227" spans="1:9" ht="31.5" customHeight="1" x14ac:dyDescent="0.2">
      <c r="A227" s="16">
        <v>224</v>
      </c>
      <c r="B227" s="24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33" t="s">
        <v>964</v>
      </c>
      <c r="H227" s="18" t="s">
        <v>535</v>
      </c>
      <c r="I227" s="1" t="str">
        <f>VLOOKUP(Tabla224[[#This Row],[Nombre]],Junio!B226:I318,8,FALSE)</f>
        <v>wsalazar@infom.gob.gt</v>
      </c>
    </row>
    <row r="228" spans="1:9" ht="31.5" customHeight="1" x14ac:dyDescent="0.2">
      <c r="A228" s="3">
        <v>225</v>
      </c>
      <c r="B228" s="23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32">
        <v>24989191</v>
      </c>
      <c r="H228" s="5"/>
      <c r="I228" s="1">
        <f>VLOOKUP(Tabla224[[#This Row],[Nombre]],Junio!B227:I319,8,FALSE)</f>
        <v>0</v>
      </c>
    </row>
    <row r="229" spans="1:9" ht="31.5" customHeight="1" x14ac:dyDescent="0.2">
      <c r="A229" s="16">
        <v>226</v>
      </c>
      <c r="B229" s="24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33" t="s">
        <v>964</v>
      </c>
      <c r="H229" s="18"/>
      <c r="I229" s="1">
        <f>VLOOKUP(Tabla224[[#This Row],[Nombre]],Junio!B228:I320,8,FALSE)</f>
        <v>0</v>
      </c>
    </row>
    <row r="230" spans="1:9" ht="31.5" customHeight="1" x14ac:dyDescent="0.2">
      <c r="A230" s="3">
        <v>227</v>
      </c>
      <c r="B230" s="23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32" t="s">
        <v>964</v>
      </c>
      <c r="H230" s="5" t="s">
        <v>536</v>
      </c>
      <c r="I230" s="1" t="str">
        <f>VLOOKUP(Tabla224[[#This Row],[Nombre]],Junio!B229:I321,8,FALSE)</f>
        <v>ysamayoa@infom.gob.gt</v>
      </c>
    </row>
    <row r="231" spans="1:9" ht="31.5" customHeight="1" x14ac:dyDescent="0.2">
      <c r="A231" s="16">
        <v>228</v>
      </c>
      <c r="B231" s="24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33" t="s">
        <v>964</v>
      </c>
      <c r="H231" s="18"/>
      <c r="I231" s="1">
        <f>VLOOKUP(Tabla224[[#This Row],[Nombre]],Junio!B230:I322,8,FALSE)</f>
        <v>0</v>
      </c>
    </row>
    <row r="232" spans="1:9" ht="31.5" customHeight="1" x14ac:dyDescent="0.2">
      <c r="A232" s="3">
        <v>229</v>
      </c>
      <c r="B232" s="23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32" t="s">
        <v>964</v>
      </c>
      <c r="H232" s="5" t="s">
        <v>537</v>
      </c>
      <c r="I232" s="1" t="str">
        <f>VLOOKUP(Tabla224[[#This Row],[Nombre]],Junio!B231:I323,8,FALSE)</f>
        <v>jsanchez@infom.gob.gt</v>
      </c>
    </row>
    <row r="233" spans="1:9" ht="31.5" customHeight="1" x14ac:dyDescent="0.2">
      <c r="A233" s="16">
        <v>230</v>
      </c>
      <c r="B233" s="24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33">
        <v>24989191</v>
      </c>
      <c r="H233" s="18"/>
      <c r="I233" s="1">
        <f>VLOOKUP(Tabla224[[#This Row],[Nombre]],Junio!B232:I324,8,FALSE)</f>
        <v>0</v>
      </c>
    </row>
    <row r="234" spans="1:9" ht="31.5" customHeight="1" x14ac:dyDescent="0.2">
      <c r="A234" s="3">
        <v>231</v>
      </c>
      <c r="B234" s="23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32" t="s">
        <v>964</v>
      </c>
      <c r="H234" s="5" t="s">
        <v>538</v>
      </c>
      <c r="I234" s="1" t="str">
        <f>VLOOKUP(Tabla224[[#This Row],[Nombre]],Junio!B233:I325,8,FALSE)</f>
        <v>esandoval@infom.gob.gt</v>
      </c>
    </row>
    <row r="235" spans="1:9" ht="31.5" customHeight="1" x14ac:dyDescent="0.2">
      <c r="A235" s="16">
        <v>232</v>
      </c>
      <c r="B235" s="24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33">
        <v>24989191</v>
      </c>
      <c r="H235" s="18" t="s">
        <v>539</v>
      </c>
      <c r="I235" s="1" t="str">
        <f>VLOOKUP(Tabla224[[#This Row],[Nombre]],Junio!B234:I326,8,FALSE)</f>
        <v>lsandoval@infom.gob.gt</v>
      </c>
    </row>
    <row r="236" spans="1:9" ht="31.5" customHeight="1" x14ac:dyDescent="0.2">
      <c r="A236" s="3">
        <v>233</v>
      </c>
      <c r="B236" s="23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32" t="s">
        <v>964</v>
      </c>
      <c r="H236" s="5" t="s">
        <v>540</v>
      </c>
      <c r="I236" s="1" t="str">
        <f>VLOOKUP(Tabla224[[#This Row],[Nombre]],Junio!B235:I327,8,FALSE)</f>
        <v>wsantoc@infom.gob.gt</v>
      </c>
    </row>
    <row r="237" spans="1:9" ht="31.5" customHeight="1" x14ac:dyDescent="0.2">
      <c r="A237" s="16">
        <v>234</v>
      </c>
      <c r="B237" s="24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33" t="s">
        <v>964</v>
      </c>
      <c r="H237" s="18" t="s">
        <v>541</v>
      </c>
      <c r="I237" s="1" t="str">
        <f>VLOOKUP(Tabla224[[#This Row],[Nombre]],Junio!B236:I328,8,FALSE)</f>
        <v>rsantos@infom.gob.gt</v>
      </c>
    </row>
    <row r="238" spans="1:9" ht="31.5" customHeight="1" x14ac:dyDescent="0.2">
      <c r="A238" s="3">
        <v>235</v>
      </c>
      <c r="B238" s="23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32" t="s">
        <v>964</v>
      </c>
      <c r="H238" s="5"/>
      <c r="I238" s="1">
        <f>VLOOKUP(Tabla224[[#This Row],[Nombre]],Junio!B237:I329,8,FALSE)</f>
        <v>0</v>
      </c>
    </row>
    <row r="239" spans="1:9" ht="31.5" customHeight="1" x14ac:dyDescent="0.2">
      <c r="A239" s="16">
        <v>236</v>
      </c>
      <c r="B239" s="24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33" t="s">
        <v>964</v>
      </c>
      <c r="H239" s="18" t="s">
        <v>550</v>
      </c>
      <c r="I239" s="1" t="str">
        <f>VLOOKUP(Tabla224[[#This Row],[Nombre]],Junio!B238:I330,8,FALSE)</f>
        <v>mserrano@infom.gob.gt</v>
      </c>
    </row>
    <row r="240" spans="1:9" ht="31.5" customHeight="1" x14ac:dyDescent="0.2">
      <c r="A240" s="3">
        <v>237</v>
      </c>
      <c r="B240" s="23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32" t="s">
        <v>964</v>
      </c>
      <c r="H240" s="5" t="s">
        <v>549</v>
      </c>
      <c r="I240" s="1" t="str">
        <f>VLOOKUP(Tabla224[[#This Row],[Nombre]],Junio!B239:I331,8,FALSE)</f>
        <v>lsincal@infom.gob.gt</v>
      </c>
    </row>
    <row r="241" spans="1:9" ht="31.5" customHeight="1" x14ac:dyDescent="0.2">
      <c r="A241" s="16">
        <v>238</v>
      </c>
      <c r="B241" s="24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33" t="s">
        <v>964</v>
      </c>
      <c r="H241" s="18" t="s">
        <v>542</v>
      </c>
      <c r="I241" s="1" t="str">
        <f>VLOOKUP(Tabla224[[#This Row],[Nombre]],Junio!B240:I332,8,FALSE)</f>
        <v>lsipac@infom.gob.gt</v>
      </c>
    </row>
    <row r="242" spans="1:9" ht="31.5" customHeight="1" x14ac:dyDescent="0.2">
      <c r="A242" s="3">
        <v>239</v>
      </c>
      <c r="B242" s="23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32" t="s">
        <v>964</v>
      </c>
      <c r="H242" s="5" t="s">
        <v>543</v>
      </c>
      <c r="I242" s="1" t="str">
        <f>VLOOKUP(Tabla224[[#This Row],[Nombre]],Junio!B241:I333,8,FALSE)</f>
        <v>jsolorzano@infom.gob.gt</v>
      </c>
    </row>
    <row r="243" spans="1:9" ht="31.5" customHeight="1" x14ac:dyDescent="0.2">
      <c r="A243" s="16">
        <v>240</v>
      </c>
      <c r="B243" s="24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33" t="s">
        <v>964</v>
      </c>
      <c r="H243" s="18" t="s">
        <v>544</v>
      </c>
      <c r="I243" s="1" t="str">
        <f>VLOOKUP(Tabla224[[#This Row],[Nombre]],Junio!B242:I334,8,FALSE)</f>
        <v>ssor@infom.gob.gt</v>
      </c>
    </row>
    <row r="244" spans="1:9" ht="31.5" customHeight="1" x14ac:dyDescent="0.2">
      <c r="A244" s="3">
        <v>241</v>
      </c>
      <c r="B244" s="23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32">
        <v>24989191</v>
      </c>
      <c r="H244" s="5" t="s">
        <v>545</v>
      </c>
      <c r="I244" s="1" t="str">
        <f>VLOOKUP(Tabla224[[#This Row],[Nombre]],Junio!B243:I335,8,FALSE)</f>
        <v>msosa@infom.gob.gt</v>
      </c>
    </row>
    <row r="245" spans="1:9" ht="31.5" customHeight="1" x14ac:dyDescent="0.2">
      <c r="A245" s="16">
        <v>242</v>
      </c>
      <c r="B245" s="24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33" t="s">
        <v>964</v>
      </c>
      <c r="H245" s="18" t="s">
        <v>546</v>
      </c>
      <c r="I245" s="1" t="str">
        <f>VLOOKUP(Tabla224[[#This Row],[Nombre]],Junio!B244:I336,8,FALSE)</f>
        <v>jsosa@infom.gob.gt</v>
      </c>
    </row>
    <row r="246" spans="1:9" ht="31.5" customHeight="1" x14ac:dyDescent="0.2">
      <c r="A246" s="3">
        <v>243</v>
      </c>
      <c r="B246" s="23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32" t="s">
        <v>964</v>
      </c>
      <c r="H246" s="5" t="s">
        <v>547</v>
      </c>
      <c r="I246" s="1" t="str">
        <f>VLOOKUP(Tabla224[[#This Row],[Nombre]],Junio!B245:I337,8,FALSE)</f>
        <v>isoto@infom.gob.gt</v>
      </c>
    </row>
    <row r="247" spans="1:9" ht="31.5" customHeight="1" x14ac:dyDescent="0.2">
      <c r="A247" s="16">
        <v>244</v>
      </c>
      <c r="B247" s="24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33">
        <v>24989191</v>
      </c>
      <c r="H247" s="18" t="s">
        <v>548</v>
      </c>
      <c r="I247" s="1" t="str">
        <f>VLOOKUP(Tabla224[[#This Row],[Nombre]],Junio!B246:I338,8,FALSE)</f>
        <v>csoza@infom.gob.gt</v>
      </c>
    </row>
    <row r="248" spans="1:9" ht="31.5" customHeight="1" x14ac:dyDescent="0.2">
      <c r="A248" s="3">
        <v>245</v>
      </c>
      <c r="B248" s="23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32" t="s">
        <v>964</v>
      </c>
      <c r="H248" s="5" t="s">
        <v>551</v>
      </c>
      <c r="I248" s="1" t="str">
        <f>VLOOKUP(Tabla224[[#This Row],[Nombre]],Junio!B247:I339,8,FALSE)</f>
        <v>jtoledo@infom.gob.gt</v>
      </c>
    </row>
    <row r="249" spans="1:9" ht="31.5" customHeight="1" x14ac:dyDescent="0.2">
      <c r="A249" s="16">
        <v>246</v>
      </c>
      <c r="B249" s="24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33">
        <v>24989191</v>
      </c>
      <c r="H249" s="18" t="s">
        <v>552</v>
      </c>
      <c r="I249" s="1" t="str">
        <f>VLOOKUP(Tabla224[[#This Row],[Nombre]],Junio!B248:I340,8,FALSE)</f>
        <v>mtoralla@infom.gob.gt</v>
      </c>
    </row>
    <row r="250" spans="1:9" ht="31.5" customHeight="1" x14ac:dyDescent="0.2">
      <c r="A250" s="3">
        <v>247</v>
      </c>
      <c r="B250" s="23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32" t="s">
        <v>964</v>
      </c>
      <c r="H250" s="5" t="s">
        <v>553</v>
      </c>
      <c r="I250" s="1" t="str">
        <f>VLOOKUP(Tabla224[[#This Row],[Nombre]],Junio!B249:I341,8,FALSE)</f>
        <v>jtoscano@infom.gob.gt</v>
      </c>
    </row>
    <row r="251" spans="1:9" ht="31.5" customHeight="1" x14ac:dyDescent="0.2">
      <c r="A251" s="16">
        <v>248</v>
      </c>
      <c r="B251" s="24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33" t="s">
        <v>964</v>
      </c>
      <c r="H251" s="18" t="s">
        <v>554</v>
      </c>
      <c r="I251" s="1" t="str">
        <f>VLOOKUP(Tabla224[[#This Row],[Nombre]],Junio!B250:I342,8,FALSE)</f>
        <v>wtote@infom.gob.gt</v>
      </c>
    </row>
    <row r="252" spans="1:9" ht="31.5" customHeight="1" x14ac:dyDescent="0.2">
      <c r="A252" s="3">
        <v>249</v>
      </c>
      <c r="B252" s="23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32" t="s">
        <v>964</v>
      </c>
      <c r="H252" s="5" t="s">
        <v>555</v>
      </c>
      <c r="I252" s="1" t="str">
        <f>VLOOKUP(Tabla224[[#This Row],[Nombre]],Junio!B251:I343,8,FALSE)</f>
        <v>ctrejo@infom.gob.gt</v>
      </c>
    </row>
    <row r="253" spans="1:9" ht="31.5" customHeight="1" x14ac:dyDescent="0.2">
      <c r="A253" s="16">
        <v>250</v>
      </c>
      <c r="B253" s="24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33" t="s">
        <v>964</v>
      </c>
      <c r="H253" s="18" t="s">
        <v>556</v>
      </c>
      <c r="I253" s="1" t="str">
        <f>VLOOKUP(Tabla224[[#This Row],[Nombre]],Junio!B252:I344,8,FALSE)</f>
        <v>atrejo@infom.gt</v>
      </c>
    </row>
    <row r="254" spans="1:9" ht="31.5" customHeight="1" x14ac:dyDescent="0.2">
      <c r="A254" s="3">
        <v>251</v>
      </c>
      <c r="B254" s="23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32">
        <v>24989191</v>
      </c>
      <c r="H254" s="5" t="s">
        <v>557</v>
      </c>
      <c r="I254" s="1" t="str">
        <f>VLOOKUP(Tabla224[[#This Row],[Nombre]],Junio!B253:I345,8,FALSE)</f>
        <v>mtrujillo@infom.gob.gt</v>
      </c>
    </row>
    <row r="255" spans="1:9" ht="31.5" customHeight="1" x14ac:dyDescent="0.2">
      <c r="A255" s="16">
        <v>252</v>
      </c>
      <c r="B255" s="24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33">
        <v>24989191</v>
      </c>
      <c r="H255" s="18"/>
      <c r="I255" s="1">
        <f>VLOOKUP(Tabla224[[#This Row],[Nombre]],Junio!B254:I346,8,FALSE)</f>
        <v>0</v>
      </c>
    </row>
    <row r="256" spans="1:9" ht="31.5" customHeight="1" x14ac:dyDescent="0.2">
      <c r="A256" s="3">
        <v>253</v>
      </c>
      <c r="B256" s="23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32" t="s">
        <v>964</v>
      </c>
      <c r="H256" s="5"/>
      <c r="I256" s="1">
        <f>VLOOKUP(Tabla224[[#This Row],[Nombre]],Junio!B255:I347,8,FALSE)</f>
        <v>0</v>
      </c>
    </row>
    <row r="257" spans="1:9" ht="31.5" customHeight="1" x14ac:dyDescent="0.2">
      <c r="A257" s="16">
        <v>254</v>
      </c>
      <c r="B257" s="24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33">
        <v>24989191</v>
      </c>
      <c r="H257" s="18" t="s">
        <v>558</v>
      </c>
      <c r="I257" s="1" t="str">
        <f>VLOOKUP(Tabla224[[#This Row],[Nombre]],Junio!B256:I348,8,FALSE)</f>
        <v>aurizar@infom.gob.gt</v>
      </c>
    </row>
    <row r="258" spans="1:9" ht="31.5" customHeight="1" x14ac:dyDescent="0.2">
      <c r="A258" s="3">
        <v>255</v>
      </c>
      <c r="B258" s="23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32" t="s">
        <v>964</v>
      </c>
      <c r="H258" s="5" t="s">
        <v>559</v>
      </c>
      <c r="I258" s="1" t="str">
        <f>VLOOKUP(Tabla224[[#This Row],[Nombre]],Junio!B257:I349,8,FALSE)</f>
        <v>dsagastume@infom.gob.gt</v>
      </c>
    </row>
    <row r="259" spans="1:9" ht="31.5" customHeight="1" x14ac:dyDescent="0.2">
      <c r="A259" s="16">
        <v>256</v>
      </c>
      <c r="B259" s="24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33" t="s">
        <v>964</v>
      </c>
      <c r="H259" s="18" t="s">
        <v>560</v>
      </c>
      <c r="I259" s="1" t="str">
        <f>VLOOKUP(Tabla224[[#This Row],[Nombre]],Junio!B258:I350,8,FALSE)</f>
        <v>jvaldizon@infom.gob.gt</v>
      </c>
    </row>
    <row r="260" spans="1:9" ht="31.5" customHeight="1" x14ac:dyDescent="0.2">
      <c r="A260" s="3">
        <v>257</v>
      </c>
      <c r="B260" s="23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32" t="s">
        <v>964</v>
      </c>
      <c r="H260" s="5" t="s">
        <v>561</v>
      </c>
      <c r="I260" s="1" t="str">
        <f>VLOOKUP(Tabla224[[#This Row],[Nombre]],Junio!B259:I351,8,FALSE)</f>
        <v>cvalenzuela@infom.gob.gt</v>
      </c>
    </row>
    <row r="261" spans="1:9" ht="31.5" customHeight="1" x14ac:dyDescent="0.2">
      <c r="A261" s="16">
        <v>258</v>
      </c>
      <c r="B261" s="24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33">
        <v>24989191</v>
      </c>
      <c r="H261" s="18" t="s">
        <v>562</v>
      </c>
      <c r="I261" s="1" t="str">
        <f>VLOOKUP(Tabla224[[#This Row],[Nombre]],Junio!B260:I352,8,FALSE)</f>
        <v>avasquez@infom.gob.gt</v>
      </c>
    </row>
    <row r="262" spans="1:9" ht="31.5" customHeight="1" x14ac:dyDescent="0.2">
      <c r="A262" s="3">
        <v>259</v>
      </c>
      <c r="B262" s="23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32" t="s">
        <v>964</v>
      </c>
      <c r="H262" s="5" t="s">
        <v>563</v>
      </c>
      <c r="I262" s="1" t="str">
        <f>VLOOKUP(Tabla224[[#This Row],[Nombre]],Junio!B261:I353,8,FALSE)</f>
        <v>jvasquez@infom.gob.gt</v>
      </c>
    </row>
    <row r="263" spans="1:9" ht="31.5" customHeight="1" x14ac:dyDescent="0.2">
      <c r="A263" s="16">
        <v>260</v>
      </c>
      <c r="B263" s="24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33" t="s">
        <v>964</v>
      </c>
      <c r="H263" s="18" t="s">
        <v>564</v>
      </c>
      <c r="I263" s="1" t="str">
        <f>VLOOKUP(Tabla224[[#This Row],[Nombre]],Junio!B262:I354,8,FALSE)</f>
        <v>bvasquez@infom.gob.gt</v>
      </c>
    </row>
    <row r="264" spans="1:9" ht="31.5" customHeight="1" x14ac:dyDescent="0.2">
      <c r="A264" s="3">
        <v>261</v>
      </c>
      <c r="B264" s="23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32" t="s">
        <v>964</v>
      </c>
      <c r="H264" s="5" t="s">
        <v>565</v>
      </c>
      <c r="I264" s="1" t="str">
        <f>VLOOKUP(Tabla224[[#This Row],[Nombre]],Junio!B263:I355,8,FALSE)</f>
        <v>ivelasquez@infom.gob.gt</v>
      </c>
    </row>
    <row r="265" spans="1:9" ht="31.5" customHeight="1" x14ac:dyDescent="0.2">
      <c r="A265" s="16">
        <v>262</v>
      </c>
      <c r="B265" s="24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33">
        <v>24989191</v>
      </c>
      <c r="H265" s="18" t="s">
        <v>566</v>
      </c>
      <c r="I265" s="1" t="str">
        <f>VLOOKUP(Tabla224[[#This Row],[Nombre]],Junio!B264:I356,8,FALSE)</f>
        <v>rvelasquez@infom.gob.gt</v>
      </c>
    </row>
    <row r="266" spans="1:9" ht="31.5" customHeight="1" x14ac:dyDescent="0.2">
      <c r="A266" s="3">
        <v>263</v>
      </c>
      <c r="B266" s="23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32">
        <v>24989191</v>
      </c>
      <c r="H266" s="5" t="s">
        <v>567</v>
      </c>
      <c r="I266" s="1" t="str">
        <f>VLOOKUP(Tabla224[[#This Row],[Nombre]],Junio!B265:I357,8,FALSE)</f>
        <v>evillagran@infom.gob.gt</v>
      </c>
    </row>
    <row r="267" spans="1:9" ht="31.5" customHeight="1" x14ac:dyDescent="0.2">
      <c r="A267" s="16">
        <v>264</v>
      </c>
      <c r="B267" s="24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33">
        <v>24989191</v>
      </c>
      <c r="H267" s="18"/>
      <c r="I267" s="1">
        <f>VLOOKUP(Tabla224[[#This Row],[Nombre]],Junio!B266:I358,8,FALSE)</f>
        <v>0</v>
      </c>
    </row>
    <row r="268" spans="1:9" ht="31.5" customHeight="1" x14ac:dyDescent="0.2">
      <c r="A268" s="3">
        <v>265</v>
      </c>
      <c r="B268" s="23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32" t="s">
        <v>964</v>
      </c>
      <c r="H268" s="5" t="s">
        <v>568</v>
      </c>
      <c r="I268" s="1" t="str">
        <f>VLOOKUP(Tabla224[[#This Row],[Nombre]],Junio!B267:I359,8,FALSE)</f>
        <v>kwaith@infom.gob.gt</v>
      </c>
    </row>
    <row r="269" spans="1:9" ht="31.5" customHeight="1" x14ac:dyDescent="0.2">
      <c r="A269" s="16">
        <v>266</v>
      </c>
      <c r="B269" s="24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33" t="s">
        <v>964</v>
      </c>
      <c r="H269" s="18"/>
      <c r="I269" s="1">
        <f>VLOOKUP(Tabla224[[#This Row],[Nombre]],Junio!B268:I360,8,FALSE)</f>
        <v>0</v>
      </c>
    </row>
    <row r="270" spans="1:9" ht="31.5" customHeight="1" x14ac:dyDescent="0.2">
      <c r="A270" s="3">
        <v>267</v>
      </c>
      <c r="B270" s="23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32" t="s">
        <v>964</v>
      </c>
      <c r="H270" s="5"/>
      <c r="I270" s="1">
        <f>VLOOKUP(Tabla224[[#This Row],[Nombre]],Junio!B269:I361,8,FALSE)</f>
        <v>0</v>
      </c>
    </row>
    <row r="271" spans="1:9" ht="31.5" customHeight="1" x14ac:dyDescent="0.2">
      <c r="A271" s="16">
        <v>268</v>
      </c>
      <c r="B271" s="24" t="s">
        <v>690</v>
      </c>
      <c r="C271" s="18" t="s">
        <v>702</v>
      </c>
      <c r="D271" s="21" t="s">
        <v>896</v>
      </c>
      <c r="E271" s="21" t="s">
        <v>1279</v>
      </c>
      <c r="F271" s="28">
        <v>42698</v>
      </c>
      <c r="G271" s="33" t="s">
        <v>964</v>
      </c>
      <c r="H271" s="18" t="s">
        <v>1504</v>
      </c>
      <c r="I271" s="1" t="str">
        <f>VLOOKUP(Tabla224[[#This Row],[Nombre]],Junio!B270:I362,8,FALSE)</f>
        <v>iaguilar@infom.gob.gt</v>
      </c>
    </row>
    <row r="272" spans="1:9" ht="31.5" customHeight="1" x14ac:dyDescent="0.2">
      <c r="A272" s="3">
        <v>269</v>
      </c>
      <c r="B272" s="23" t="s">
        <v>666</v>
      </c>
      <c r="C272" s="5" t="s">
        <v>702</v>
      </c>
      <c r="D272" s="22" t="s">
        <v>909</v>
      </c>
      <c r="E272" s="22" t="s">
        <v>698</v>
      </c>
      <c r="F272" s="27">
        <v>43132</v>
      </c>
      <c r="G272" s="32">
        <v>24989191</v>
      </c>
      <c r="H272" s="5" t="s">
        <v>1505</v>
      </c>
      <c r="I272" s="1" t="str">
        <f>VLOOKUP(Tabla224[[#This Row],[Nombre]],Junio!B271:I363,8,FALSE)</f>
        <v>caguilar@infom.gob.gt</v>
      </c>
    </row>
    <row r="273" spans="1:9" ht="31.5" customHeight="1" x14ac:dyDescent="0.2">
      <c r="A273" s="16">
        <v>270</v>
      </c>
      <c r="B273" s="24" t="s">
        <v>939</v>
      </c>
      <c r="C273" s="18" t="s">
        <v>702</v>
      </c>
      <c r="D273" s="21" t="s">
        <v>890</v>
      </c>
      <c r="E273" s="21" t="s">
        <v>700</v>
      </c>
      <c r="F273" s="28">
        <v>43474</v>
      </c>
      <c r="G273" s="33">
        <v>24989191</v>
      </c>
      <c r="H273" s="18"/>
      <c r="I273" s="1">
        <f>VLOOKUP(Tabla224[[#This Row],[Nombre]],Junio!B272:I364,8,FALSE)</f>
        <v>0</v>
      </c>
    </row>
    <row r="274" spans="1:9" ht="31.5" customHeight="1" x14ac:dyDescent="0.2">
      <c r="A274" s="3">
        <v>271</v>
      </c>
      <c r="B274" s="23" t="s">
        <v>678</v>
      </c>
      <c r="C274" s="5" t="s">
        <v>702</v>
      </c>
      <c r="D274" s="22" t="s">
        <v>915</v>
      </c>
      <c r="E274" s="22" t="s">
        <v>836</v>
      </c>
      <c r="F274" s="27">
        <v>43132</v>
      </c>
      <c r="G274" s="32">
        <v>24989191</v>
      </c>
      <c r="H274" s="5" t="s">
        <v>1506</v>
      </c>
      <c r="I274" s="1" t="str">
        <f>VLOOKUP(Tabla224[[#This Row],[Nombre]],Junio!B273:I365,8,FALSE)</f>
        <v>bajpop@infom.gob.gt</v>
      </c>
    </row>
    <row r="275" spans="1:9" ht="31.5" customHeight="1" x14ac:dyDescent="0.2">
      <c r="A275" s="16">
        <v>272</v>
      </c>
      <c r="B275" s="24" t="s">
        <v>672</v>
      </c>
      <c r="C275" s="18" t="s">
        <v>702</v>
      </c>
      <c r="D275" s="21" t="s">
        <v>888</v>
      </c>
      <c r="E275" s="21" t="s">
        <v>699</v>
      </c>
      <c r="F275" s="28">
        <v>43136</v>
      </c>
      <c r="G275" s="33">
        <v>24989191</v>
      </c>
      <c r="H275" s="18" t="s">
        <v>1507</v>
      </c>
      <c r="I275" s="1" t="str">
        <f>VLOOKUP(Tabla224[[#This Row],[Nombre]],Junio!B274:I366,8,FALSE)</f>
        <v>maju@infom.gob.gt</v>
      </c>
    </row>
    <row r="276" spans="1:9" ht="31.5" customHeight="1" x14ac:dyDescent="0.2">
      <c r="A276" s="3">
        <v>273</v>
      </c>
      <c r="B276" s="23" t="s">
        <v>663</v>
      </c>
      <c r="C276" s="5" t="s">
        <v>702</v>
      </c>
      <c r="D276" s="22" t="s">
        <v>893</v>
      </c>
      <c r="E276" s="22" t="s">
        <v>698</v>
      </c>
      <c r="F276" s="27">
        <v>42828</v>
      </c>
      <c r="G276" s="32" t="s">
        <v>964</v>
      </c>
      <c r="H276" s="5" t="s">
        <v>1508</v>
      </c>
      <c r="I276" s="1" t="str">
        <f>VLOOKUP(Tabla224[[#This Row],[Nombre]],Junio!B275:I367,8,FALSE)</f>
        <v>lalarcon@infom.gob.gt</v>
      </c>
    </row>
    <row r="277" spans="1:9" ht="31.5" customHeight="1" x14ac:dyDescent="0.2">
      <c r="A277" s="16">
        <v>274</v>
      </c>
      <c r="B277" s="24" t="s">
        <v>694</v>
      </c>
      <c r="C277" s="18" t="s">
        <v>702</v>
      </c>
      <c r="D277" s="21" t="s">
        <v>901</v>
      </c>
      <c r="E277" s="21" t="s">
        <v>1279</v>
      </c>
      <c r="F277" s="28">
        <v>42919</v>
      </c>
      <c r="G277" s="33" t="s">
        <v>964</v>
      </c>
      <c r="H277" s="18" t="s">
        <v>1509</v>
      </c>
      <c r="I277" s="1" t="str">
        <f>VLOOKUP(Tabla224[[#This Row],[Nombre]],Junio!B276:I368,8,FALSE)</f>
        <v>darevalo@infom.gob.gt</v>
      </c>
    </row>
    <row r="278" spans="1:9" ht="31.5" customHeight="1" x14ac:dyDescent="0.2">
      <c r="A278" s="3">
        <v>275</v>
      </c>
      <c r="B278" s="23" t="s">
        <v>677</v>
      </c>
      <c r="C278" s="5" t="s">
        <v>702</v>
      </c>
      <c r="D278" s="22" t="s">
        <v>892</v>
      </c>
      <c r="E278" s="22" t="s">
        <v>700</v>
      </c>
      <c r="F278" s="27">
        <v>43132</v>
      </c>
      <c r="G278" s="32">
        <v>24989191</v>
      </c>
      <c r="H278" s="5" t="s">
        <v>1510</v>
      </c>
      <c r="I278" s="1" t="str">
        <f>VLOOKUP(Tabla224[[#This Row],[Nombre]],Junio!B277:I369,8,FALSE)</f>
        <v>oarias@infom.gob.gt</v>
      </c>
    </row>
    <row r="279" spans="1:9" ht="31.5" customHeight="1" x14ac:dyDescent="0.2">
      <c r="A279" s="16">
        <v>276</v>
      </c>
      <c r="B279" s="24" t="s">
        <v>667</v>
      </c>
      <c r="C279" s="18" t="s">
        <v>702</v>
      </c>
      <c r="D279" s="21" t="s">
        <v>910</v>
      </c>
      <c r="E279" s="21" t="s">
        <v>698</v>
      </c>
      <c r="F279" s="28">
        <v>43160</v>
      </c>
      <c r="G279" s="33">
        <v>24989191</v>
      </c>
      <c r="H279" s="18" t="s">
        <v>1511</v>
      </c>
      <c r="I279" s="1" t="str">
        <f>VLOOKUP(Tabla224[[#This Row],[Nombre]],Junio!B278:I370,8,FALSE)</f>
        <v>carias@infom.gob.gt</v>
      </c>
    </row>
    <row r="280" spans="1:9" ht="31.5" customHeight="1" x14ac:dyDescent="0.2">
      <c r="A280" s="3">
        <v>277</v>
      </c>
      <c r="B280" s="23" t="s">
        <v>1296</v>
      </c>
      <c r="C280" s="5" t="s">
        <v>702</v>
      </c>
      <c r="D280" s="22" t="s">
        <v>884</v>
      </c>
      <c r="E280" s="22" t="s">
        <v>698</v>
      </c>
      <c r="F280" s="27">
        <v>43556</v>
      </c>
      <c r="G280" s="32">
        <v>24989191</v>
      </c>
      <c r="H280" s="5" t="s">
        <v>1532</v>
      </c>
      <c r="I280" s="1" t="str">
        <f>VLOOKUP(Tabla224[[#This Row],[Nombre]],Junio!B279:I371,8,FALSE)</f>
        <v>jalemus@infom.gob.gt</v>
      </c>
    </row>
    <row r="281" spans="1:9" ht="31.5" customHeight="1" x14ac:dyDescent="0.2">
      <c r="A281" s="16">
        <v>278</v>
      </c>
      <c r="B281" s="24" t="s">
        <v>669</v>
      </c>
      <c r="C281" s="18" t="s">
        <v>702</v>
      </c>
      <c r="D281" s="21" t="s">
        <v>912</v>
      </c>
      <c r="E281" s="21" t="s">
        <v>698</v>
      </c>
      <c r="F281" s="28">
        <v>39295</v>
      </c>
      <c r="G281" s="33">
        <v>24989191</v>
      </c>
      <c r="H281" s="18"/>
      <c r="I281" s="1">
        <f>VLOOKUP(Tabla224[[#This Row],[Nombre]],Junio!B280:I372,8,FALSE)</f>
        <v>0</v>
      </c>
    </row>
    <row r="282" spans="1:9" ht="31.5" customHeight="1" x14ac:dyDescent="0.2">
      <c r="A282" s="3">
        <v>279</v>
      </c>
      <c r="B282" s="23" t="s">
        <v>651</v>
      </c>
      <c r="C282" s="5" t="s">
        <v>702</v>
      </c>
      <c r="D282" s="22" t="s">
        <v>875</v>
      </c>
      <c r="E282" s="22" t="s">
        <v>12</v>
      </c>
      <c r="F282" s="27">
        <v>41460</v>
      </c>
      <c r="G282" s="32" t="s">
        <v>964</v>
      </c>
      <c r="H282" s="5" t="s">
        <v>1513</v>
      </c>
      <c r="I282" s="1" t="str">
        <f>VLOOKUP(Tabla224[[#This Row],[Nombre]],Junio!B281:I373,8,FALSE)</f>
        <v>mcabrera@infom.gob.gt</v>
      </c>
    </row>
    <row r="283" spans="1:9" ht="31.5" customHeight="1" x14ac:dyDescent="0.2">
      <c r="A283" s="16">
        <v>280</v>
      </c>
      <c r="B283" s="24" t="s">
        <v>686</v>
      </c>
      <c r="C283" s="18" t="s">
        <v>702</v>
      </c>
      <c r="D283" s="21" t="s">
        <v>870</v>
      </c>
      <c r="E283" s="21" t="s">
        <v>310</v>
      </c>
      <c r="F283" s="28">
        <v>41730</v>
      </c>
      <c r="G283" s="33">
        <v>24989191</v>
      </c>
      <c r="H283" s="18"/>
      <c r="I283" s="1">
        <f>VLOOKUP(Tabla224[[#This Row],[Nombre]],Junio!B282:I374,8,FALSE)</f>
        <v>0</v>
      </c>
    </row>
    <row r="284" spans="1:9" ht="31.5" customHeight="1" x14ac:dyDescent="0.2">
      <c r="A284" s="3">
        <v>281</v>
      </c>
      <c r="B284" s="23" t="s">
        <v>767</v>
      </c>
      <c r="C284" s="5" t="s">
        <v>702</v>
      </c>
      <c r="D284" s="22" t="s">
        <v>904</v>
      </c>
      <c r="E284" s="22" t="s">
        <v>697</v>
      </c>
      <c r="F284" s="27">
        <v>43228</v>
      </c>
      <c r="G284" s="32">
        <v>24989191</v>
      </c>
      <c r="H284" s="5"/>
      <c r="I284" s="1">
        <f>VLOOKUP(Tabla224[[#This Row],[Nombre]],Junio!B283:I375,8,FALSE)</f>
        <v>0</v>
      </c>
    </row>
    <row r="285" spans="1:9" ht="31.5" customHeight="1" x14ac:dyDescent="0.2">
      <c r="A285" s="16">
        <v>282</v>
      </c>
      <c r="B285" s="24" t="s">
        <v>1132</v>
      </c>
      <c r="C285" s="18" t="s">
        <v>702</v>
      </c>
      <c r="D285" s="21" t="s">
        <v>870</v>
      </c>
      <c r="E285" s="21" t="s">
        <v>244</v>
      </c>
      <c r="F285" s="28">
        <v>39295</v>
      </c>
      <c r="G285" s="33">
        <v>24989191</v>
      </c>
      <c r="H285" s="18"/>
      <c r="I285" s="1">
        <f>VLOOKUP(Tabla224[[#This Row],[Nombre]],Junio!B284:I376,8,FALSE)</f>
        <v>0</v>
      </c>
    </row>
    <row r="286" spans="1:9" ht="31.5" customHeight="1" x14ac:dyDescent="0.2">
      <c r="A286" s="3">
        <v>283</v>
      </c>
      <c r="B286" s="23" t="s">
        <v>637</v>
      </c>
      <c r="C286" s="5" t="s">
        <v>702</v>
      </c>
      <c r="D286" s="22" t="s">
        <v>871</v>
      </c>
      <c r="E286" s="22" t="s">
        <v>131</v>
      </c>
      <c r="F286" s="27">
        <v>41641</v>
      </c>
      <c r="G286" s="32" t="s">
        <v>964</v>
      </c>
      <c r="H286" s="5" t="s">
        <v>1514</v>
      </c>
      <c r="I286" s="1" t="str">
        <f>VLOOKUP(Tabla224[[#This Row],[Nombre]],Junio!B285:I377,8,FALSE)</f>
        <v>rcastellon@infom.gob.gt</v>
      </c>
    </row>
    <row r="287" spans="1:9" ht="31.5" customHeight="1" x14ac:dyDescent="0.2">
      <c r="A287" s="16">
        <v>284</v>
      </c>
      <c r="B287" s="24" t="s">
        <v>833</v>
      </c>
      <c r="C287" s="18" t="s">
        <v>702</v>
      </c>
      <c r="D287" s="21" t="s">
        <v>870</v>
      </c>
      <c r="E287" s="21" t="s">
        <v>698</v>
      </c>
      <c r="F287" s="28">
        <v>42646</v>
      </c>
      <c r="G287" s="33">
        <v>24989191</v>
      </c>
      <c r="H287" s="18"/>
      <c r="I287" s="1">
        <f>VLOOKUP(Tabla224[[#This Row],[Nombre]],Junio!B286:I378,8,FALSE)</f>
        <v>0</v>
      </c>
    </row>
    <row r="288" spans="1:9" ht="31.5" customHeight="1" x14ac:dyDescent="0.2">
      <c r="A288" s="3">
        <v>285</v>
      </c>
      <c r="B288" s="23" t="s">
        <v>629</v>
      </c>
      <c r="C288" s="5" t="s">
        <v>702</v>
      </c>
      <c r="D288" s="22" t="s">
        <v>868</v>
      </c>
      <c r="E288" s="22" t="s">
        <v>162</v>
      </c>
      <c r="F288" s="27">
        <v>42555</v>
      </c>
      <c r="G288" s="32" t="s">
        <v>964</v>
      </c>
      <c r="H288" s="5" t="s">
        <v>1515</v>
      </c>
      <c r="I288" s="1" t="str">
        <f>VLOOKUP(Tabla224[[#This Row],[Nombre]],Junio!B287:I379,8,FALSE)</f>
        <v>mnajera@infom.gob.gt</v>
      </c>
    </row>
    <row r="289" spans="1:9" ht="31.5" customHeight="1" x14ac:dyDescent="0.2">
      <c r="A289" s="16">
        <v>286</v>
      </c>
      <c r="B289" s="24" t="s">
        <v>646</v>
      </c>
      <c r="C289" s="18" t="s">
        <v>702</v>
      </c>
      <c r="D289" s="21" t="s">
        <v>873</v>
      </c>
      <c r="E289" s="21" t="s">
        <v>145</v>
      </c>
      <c r="F289" s="28">
        <v>41396</v>
      </c>
      <c r="G289" s="33" t="s">
        <v>964</v>
      </c>
      <c r="H289" s="18" t="s">
        <v>1516</v>
      </c>
      <c r="I289" s="1" t="str">
        <f>VLOOKUP(Tabla224[[#This Row],[Nombre]],Junio!B288:I380,8,FALSE)</f>
        <v>fchacon@infom.gob.gt</v>
      </c>
    </row>
    <row r="290" spans="1:9" ht="31.5" customHeight="1" x14ac:dyDescent="0.2">
      <c r="A290" s="3">
        <v>287</v>
      </c>
      <c r="B290" s="23" t="s">
        <v>633</v>
      </c>
      <c r="C290" s="5" t="s">
        <v>702</v>
      </c>
      <c r="D290" s="22" t="s">
        <v>869</v>
      </c>
      <c r="E290" s="22" t="s">
        <v>162</v>
      </c>
      <c r="F290" s="27">
        <v>42536</v>
      </c>
      <c r="G290" s="32" t="s">
        <v>964</v>
      </c>
      <c r="H290" s="5"/>
      <c r="I290" s="1">
        <f>VLOOKUP(Tabla224[[#This Row],[Nombre]],Junio!B289:I381,8,FALSE)</f>
        <v>0</v>
      </c>
    </row>
    <row r="291" spans="1:9" ht="31.5" customHeight="1" x14ac:dyDescent="0.2">
      <c r="A291" s="16">
        <v>288</v>
      </c>
      <c r="B291" s="24" t="s">
        <v>649</v>
      </c>
      <c r="C291" s="18" t="s">
        <v>702</v>
      </c>
      <c r="D291" s="21" t="s">
        <v>871</v>
      </c>
      <c r="E291" s="21" t="s">
        <v>695</v>
      </c>
      <c r="F291" s="28">
        <v>41186</v>
      </c>
      <c r="G291" s="33" t="s">
        <v>964</v>
      </c>
      <c r="H291" s="18" t="s">
        <v>1517</v>
      </c>
      <c r="I291" s="1" t="str">
        <f>VLOOKUP(Tabla224[[#This Row],[Nombre]],Junio!B290:I382,8,FALSE)</f>
        <v>gedeleon@infom.gob.gt</v>
      </c>
    </row>
    <row r="292" spans="1:9" ht="31.5" customHeight="1" x14ac:dyDescent="0.2">
      <c r="A292" s="3">
        <v>289</v>
      </c>
      <c r="B292" s="23" t="s">
        <v>1274</v>
      </c>
      <c r="C292" s="5" t="s">
        <v>702</v>
      </c>
      <c r="D292" s="22" t="s">
        <v>870</v>
      </c>
      <c r="E292" s="22" t="s">
        <v>697</v>
      </c>
      <c r="F292" s="27">
        <v>43539</v>
      </c>
      <c r="G292" s="32">
        <v>24989191</v>
      </c>
      <c r="H292" s="5"/>
      <c r="I292" s="1">
        <f>VLOOKUP(Tabla224[[#This Row],[Nombre]],Junio!B291:I383,8,FALSE)</f>
        <v>0</v>
      </c>
    </row>
    <row r="293" spans="1:9" ht="31.5" customHeight="1" x14ac:dyDescent="0.2">
      <c r="A293" s="16">
        <v>290</v>
      </c>
      <c r="B293" s="24" t="s">
        <v>665</v>
      </c>
      <c r="C293" s="18" t="s">
        <v>702</v>
      </c>
      <c r="D293" s="21" t="s">
        <v>908</v>
      </c>
      <c r="E293" s="21" t="s">
        <v>698</v>
      </c>
      <c r="F293" s="28">
        <v>43132</v>
      </c>
      <c r="G293" s="33">
        <v>24989191</v>
      </c>
      <c r="H293" s="18" t="s">
        <v>1519</v>
      </c>
      <c r="I293" s="1" t="str">
        <f>VLOOKUP(Tabla224[[#This Row],[Nombre]],Junio!B292:I384,8,FALSE)</f>
        <v>nescobar@infom.gob.gt</v>
      </c>
    </row>
    <row r="294" spans="1:9" ht="31.5" customHeight="1" x14ac:dyDescent="0.2">
      <c r="A294" s="3">
        <v>291</v>
      </c>
      <c r="B294" s="23" t="s">
        <v>648</v>
      </c>
      <c r="C294" s="5" t="s">
        <v>702</v>
      </c>
      <c r="D294" s="22" t="s">
        <v>871</v>
      </c>
      <c r="E294" s="22" t="s">
        <v>695</v>
      </c>
      <c r="F294" s="27">
        <v>40422</v>
      </c>
      <c r="G294" s="32" t="s">
        <v>964</v>
      </c>
      <c r="H294" s="5" t="s">
        <v>1520</v>
      </c>
      <c r="I294" s="1" t="str">
        <f>VLOOKUP(Tabla224[[#This Row],[Nombre]],Junio!B293:I385,8,FALSE)</f>
        <v>aescobar@infom.gob.gt</v>
      </c>
    </row>
    <row r="295" spans="1:9" ht="31.5" customHeight="1" x14ac:dyDescent="0.2">
      <c r="A295" s="16">
        <v>292</v>
      </c>
      <c r="B295" s="24" t="s">
        <v>658</v>
      </c>
      <c r="C295" s="18" t="s">
        <v>702</v>
      </c>
      <c r="D295" s="21" t="s">
        <v>881</v>
      </c>
      <c r="E295" s="21" t="s">
        <v>698</v>
      </c>
      <c r="F295" s="28">
        <v>39862</v>
      </c>
      <c r="G295" s="33">
        <v>24989191</v>
      </c>
      <c r="H295" s="18"/>
      <c r="I295" s="1">
        <f>VLOOKUP(Tabla224[[#This Row],[Nombre]],Junio!B294:I386,8,FALSE)</f>
        <v>0</v>
      </c>
    </row>
    <row r="296" spans="1:9" ht="31.5" customHeight="1" x14ac:dyDescent="0.2">
      <c r="A296" s="3">
        <v>293</v>
      </c>
      <c r="B296" s="23" t="s">
        <v>832</v>
      </c>
      <c r="C296" s="5" t="s">
        <v>702</v>
      </c>
      <c r="D296" s="22" t="s">
        <v>871</v>
      </c>
      <c r="E296" s="22" t="s">
        <v>695</v>
      </c>
      <c r="F296" s="27">
        <v>43297</v>
      </c>
      <c r="G296" s="32" t="s">
        <v>964</v>
      </c>
      <c r="H296" s="5" t="s">
        <v>1521</v>
      </c>
      <c r="I296" s="1" t="str">
        <f>VLOOKUP(Tabla224[[#This Row],[Nombre]],Junio!B295:I387,8,FALSE)</f>
        <v>kespinoza@infom.gob.gt</v>
      </c>
    </row>
    <row r="297" spans="1:9" ht="31.5" customHeight="1" x14ac:dyDescent="0.2">
      <c r="A297" s="16">
        <v>294</v>
      </c>
      <c r="B297" s="24" t="s">
        <v>671</v>
      </c>
      <c r="C297" s="18" t="s">
        <v>702</v>
      </c>
      <c r="D297" s="21" t="s">
        <v>914</v>
      </c>
      <c r="E297" s="21" t="s">
        <v>698</v>
      </c>
      <c r="F297" s="28">
        <v>43132</v>
      </c>
      <c r="G297" s="33">
        <v>24989191</v>
      </c>
      <c r="H297" s="18" t="s">
        <v>1522</v>
      </c>
      <c r="I297" s="1" t="str">
        <f>VLOOKUP(Tabla224[[#This Row],[Nombre]],Junio!B296:I388,8,FALSE)</f>
        <v>mestrada@infom.gob.gt</v>
      </c>
    </row>
    <row r="298" spans="1:9" ht="31.5" customHeight="1" x14ac:dyDescent="0.2">
      <c r="A298" s="3">
        <v>295</v>
      </c>
      <c r="B298" s="23" t="s">
        <v>681</v>
      </c>
      <c r="C298" s="5" t="s">
        <v>702</v>
      </c>
      <c r="D298" s="22" t="s">
        <v>870</v>
      </c>
      <c r="E298" s="22" t="s">
        <v>250</v>
      </c>
      <c r="F298" s="27">
        <v>39965</v>
      </c>
      <c r="G298" s="32">
        <v>24989191</v>
      </c>
      <c r="H298" s="5"/>
      <c r="I298" s="1">
        <f>VLOOKUP(Tabla224[[#This Row],[Nombre]],Junio!B297:I389,8,FALSE)</f>
        <v>0</v>
      </c>
    </row>
    <row r="299" spans="1:9" ht="31.5" customHeight="1" x14ac:dyDescent="0.2">
      <c r="A299" s="16">
        <v>296</v>
      </c>
      <c r="B299" s="24" t="s">
        <v>937</v>
      </c>
      <c r="C299" s="18" t="s">
        <v>702</v>
      </c>
      <c r="D299" s="21" t="s">
        <v>877</v>
      </c>
      <c r="E299" s="21" t="s">
        <v>12</v>
      </c>
      <c r="F299" s="28">
        <v>43207</v>
      </c>
      <c r="G299" s="33" t="s">
        <v>964</v>
      </c>
      <c r="H299" s="18"/>
      <c r="I299" s="1">
        <f>VLOOKUP(Tabla224[[#This Row],[Nombre]],Junio!B298:I390,8,FALSE)</f>
        <v>0</v>
      </c>
    </row>
    <row r="300" spans="1:9" ht="31.5" customHeight="1" x14ac:dyDescent="0.2">
      <c r="A300" s="3">
        <v>297</v>
      </c>
      <c r="B300" s="23" t="s">
        <v>862</v>
      </c>
      <c r="C300" s="5" t="s">
        <v>702</v>
      </c>
      <c r="D300" s="22" t="s">
        <v>888</v>
      </c>
      <c r="E300" s="22" t="s">
        <v>699</v>
      </c>
      <c r="F300" s="27">
        <v>43375</v>
      </c>
      <c r="G300" s="32">
        <v>24989191</v>
      </c>
      <c r="H300" s="5" t="s">
        <v>1523</v>
      </c>
      <c r="I300" s="1" t="str">
        <f>VLOOKUP(Tabla224[[#This Row],[Nombre]],Junio!B299:I391,8,FALSE)</f>
        <v>sflores@infom.gob.gt</v>
      </c>
    </row>
    <row r="301" spans="1:9" ht="31.5" customHeight="1" x14ac:dyDescent="0.2">
      <c r="A301" s="16">
        <v>298</v>
      </c>
      <c r="B301" s="24" t="s">
        <v>683</v>
      </c>
      <c r="C301" s="18" t="s">
        <v>702</v>
      </c>
      <c r="D301" s="21" t="s">
        <v>868</v>
      </c>
      <c r="E301" s="21" t="s">
        <v>264</v>
      </c>
      <c r="F301" s="28">
        <v>39715</v>
      </c>
      <c r="G301" s="33">
        <v>24989191</v>
      </c>
      <c r="H301" s="18" t="s">
        <v>1524</v>
      </c>
      <c r="I301" s="1" t="str">
        <f>VLOOKUP(Tabla224[[#This Row],[Nombre]],Junio!B300:I392,8,FALSE)</f>
        <v>efuentes@infom.gob.gt</v>
      </c>
    </row>
    <row r="302" spans="1:9" ht="31.5" customHeight="1" x14ac:dyDescent="0.2">
      <c r="A302" s="3">
        <v>299</v>
      </c>
      <c r="B302" s="23" t="s">
        <v>691</v>
      </c>
      <c r="C302" s="5" t="s">
        <v>702</v>
      </c>
      <c r="D302" s="22" t="s">
        <v>897</v>
      </c>
      <c r="E302" s="22" t="s">
        <v>1279</v>
      </c>
      <c r="F302" s="27">
        <v>42738</v>
      </c>
      <c r="G302" s="32" t="s">
        <v>964</v>
      </c>
      <c r="H302" s="5" t="s">
        <v>1525</v>
      </c>
      <c r="I302" s="1" t="str">
        <f>VLOOKUP(Tabla224[[#This Row],[Nombre]],Junio!B301:I393,8,FALSE)</f>
        <v>efgarcia@infom.gob.gt</v>
      </c>
    </row>
    <row r="303" spans="1:9" ht="31.5" customHeight="1" x14ac:dyDescent="0.2">
      <c r="A303" s="16">
        <v>300</v>
      </c>
      <c r="B303" s="24" t="s">
        <v>685</v>
      </c>
      <c r="C303" s="18" t="s">
        <v>702</v>
      </c>
      <c r="D303" s="21" t="s">
        <v>870</v>
      </c>
      <c r="E303" s="21" t="s">
        <v>291</v>
      </c>
      <c r="F303" s="28">
        <v>42653</v>
      </c>
      <c r="G303" s="33">
        <v>24989191</v>
      </c>
      <c r="H303" s="18"/>
      <c r="I303" s="1">
        <f>VLOOKUP(Tabla224[[#This Row],[Nombre]],Junio!B302:I394,8,FALSE)</f>
        <v>0</v>
      </c>
    </row>
    <row r="304" spans="1:9" ht="31.5" customHeight="1" x14ac:dyDescent="0.2">
      <c r="A304" s="3">
        <v>301</v>
      </c>
      <c r="B304" s="23" t="s">
        <v>631</v>
      </c>
      <c r="C304" s="5" t="s">
        <v>702</v>
      </c>
      <c r="D304" s="22" t="s">
        <v>869</v>
      </c>
      <c r="E304" s="22" t="s">
        <v>162</v>
      </c>
      <c r="F304" s="27">
        <v>42373</v>
      </c>
      <c r="G304" s="32" t="s">
        <v>964</v>
      </c>
      <c r="H304" s="5" t="s">
        <v>1526</v>
      </c>
      <c r="I304" s="1" t="str">
        <f>VLOOKUP(Tabla224[[#This Row],[Nombre]],Junio!B303:I395,8,FALSE)</f>
        <v>egarcia@infom.gob.gt</v>
      </c>
    </row>
    <row r="305" spans="1:9" ht="31.5" customHeight="1" x14ac:dyDescent="0.2">
      <c r="A305" s="16">
        <v>302</v>
      </c>
      <c r="B305" s="24" t="s">
        <v>818</v>
      </c>
      <c r="C305" s="18" t="s">
        <v>702</v>
      </c>
      <c r="D305" s="21" t="s">
        <v>876</v>
      </c>
      <c r="E305" s="21" t="s">
        <v>12</v>
      </c>
      <c r="F305" s="28">
        <v>39295</v>
      </c>
      <c r="G305" s="33" t="s">
        <v>964</v>
      </c>
      <c r="H305" s="18" t="s">
        <v>1527</v>
      </c>
      <c r="I305" s="1" t="str">
        <f>VLOOKUP(Tabla224[[#This Row],[Nombre]],Junio!B304:I396,8,FALSE)</f>
        <v>ngonzalez@infom.gob.gt</v>
      </c>
    </row>
    <row r="306" spans="1:9" ht="31.5" customHeight="1" x14ac:dyDescent="0.2">
      <c r="A306" s="3">
        <v>303</v>
      </c>
      <c r="B306" s="23" t="s">
        <v>822</v>
      </c>
      <c r="C306" s="5" t="s">
        <v>702</v>
      </c>
      <c r="D306" s="22" t="s">
        <v>868</v>
      </c>
      <c r="E306" s="22" t="s">
        <v>698</v>
      </c>
      <c r="F306" s="27">
        <v>43164</v>
      </c>
      <c r="G306" s="32">
        <v>24989191</v>
      </c>
      <c r="H306" s="5"/>
      <c r="I306" s="1">
        <f>VLOOKUP(Tabla224[[#This Row],[Nombre]],Junio!B305:I397,8,FALSE)</f>
        <v>0</v>
      </c>
    </row>
    <row r="307" spans="1:9" ht="31.5" customHeight="1" x14ac:dyDescent="0.2">
      <c r="A307" s="16">
        <v>304</v>
      </c>
      <c r="B307" s="24" t="s">
        <v>657</v>
      </c>
      <c r="C307" s="18" t="s">
        <v>702</v>
      </c>
      <c r="D307" s="21" t="s">
        <v>904</v>
      </c>
      <c r="E307" s="21" t="s">
        <v>697</v>
      </c>
      <c r="F307" s="28">
        <v>43132</v>
      </c>
      <c r="G307" s="33">
        <v>24989191</v>
      </c>
      <c r="H307" s="18" t="s">
        <v>1528</v>
      </c>
      <c r="I307" s="1" t="str">
        <f>VLOOKUP(Tabla224[[#This Row],[Nombre]],Junio!B306:I398,8,FALSE)</f>
        <v>gguerra@infom.gob.gt</v>
      </c>
    </row>
    <row r="308" spans="1:9" ht="31.5" customHeight="1" x14ac:dyDescent="0.2">
      <c r="A308" s="3">
        <v>305</v>
      </c>
      <c r="B308" s="23" t="s">
        <v>650</v>
      </c>
      <c r="C308" s="5" t="s">
        <v>702</v>
      </c>
      <c r="D308" s="22" t="s">
        <v>874</v>
      </c>
      <c r="E308" s="22" t="s">
        <v>695</v>
      </c>
      <c r="F308" s="27">
        <v>39766</v>
      </c>
      <c r="G308" s="32" t="s">
        <v>964</v>
      </c>
      <c r="H308" s="5" t="s">
        <v>571</v>
      </c>
      <c r="I308" s="1" t="str">
        <f>VLOOKUP(Tabla224[[#This Row],[Nombre]],Junio!B307:I399,8,FALSE)</f>
        <v>mguzman@infom.gob.gt</v>
      </c>
    </row>
    <row r="309" spans="1:9" ht="31.5" customHeight="1" x14ac:dyDescent="0.2">
      <c r="A309" s="16">
        <v>306</v>
      </c>
      <c r="B309" s="24" t="s">
        <v>1131</v>
      </c>
      <c r="C309" s="18" t="s">
        <v>702</v>
      </c>
      <c r="D309" s="21" t="s">
        <v>868</v>
      </c>
      <c r="E309" s="21" t="s">
        <v>145</v>
      </c>
      <c r="F309" s="28">
        <v>43517</v>
      </c>
      <c r="G309" s="33" t="s">
        <v>964</v>
      </c>
      <c r="H309" s="18" t="s">
        <v>1529</v>
      </c>
      <c r="I309" s="1" t="str">
        <f>VLOOKUP(Tabla224[[#This Row],[Nombre]],Junio!B308:I400,8,FALSE)</f>
        <v>aibarra@infom.gob.gt</v>
      </c>
    </row>
    <row r="310" spans="1:9" ht="31.5" customHeight="1" x14ac:dyDescent="0.2">
      <c r="A310" s="3">
        <v>307</v>
      </c>
      <c r="B310" s="23" t="s">
        <v>834</v>
      </c>
      <c r="C310" s="5" t="s">
        <v>702</v>
      </c>
      <c r="D310" s="22" t="s">
        <v>902</v>
      </c>
      <c r="E310" s="22" t="s">
        <v>1279</v>
      </c>
      <c r="F310" s="27">
        <v>43304</v>
      </c>
      <c r="G310" s="32" t="s">
        <v>964</v>
      </c>
      <c r="H310" s="5" t="s">
        <v>1531</v>
      </c>
      <c r="I310" s="1" t="str">
        <f>VLOOKUP(Tabla224[[#This Row],[Nombre]],Junio!B309:I401,8,FALSE)</f>
        <v>alemus@infom.gob.gt</v>
      </c>
    </row>
    <row r="311" spans="1:9" ht="31.5" customHeight="1" x14ac:dyDescent="0.2">
      <c r="A311" s="16">
        <v>308</v>
      </c>
      <c r="B311" s="24" t="s">
        <v>645</v>
      </c>
      <c r="C311" s="18" t="s">
        <v>702</v>
      </c>
      <c r="D311" s="21" t="s">
        <v>925</v>
      </c>
      <c r="E311" s="21" t="s">
        <v>216</v>
      </c>
      <c r="F311" s="28">
        <v>42569</v>
      </c>
      <c r="G311" s="33" t="s">
        <v>964</v>
      </c>
      <c r="H311" s="18" t="s">
        <v>1533</v>
      </c>
      <c r="I311" s="1" t="str">
        <f>VLOOKUP(Tabla224[[#This Row],[Nombre]],Junio!B310:I402,8,FALSE)</f>
        <v>mmejia@infom.gob.gt</v>
      </c>
    </row>
    <row r="312" spans="1:9" ht="31.5" customHeight="1" x14ac:dyDescent="0.2">
      <c r="A312" s="3">
        <v>309</v>
      </c>
      <c r="B312" s="23" t="s">
        <v>938</v>
      </c>
      <c r="C312" s="5" t="s">
        <v>702</v>
      </c>
      <c r="D312" s="22" t="s">
        <v>890</v>
      </c>
      <c r="E312" s="22" t="s">
        <v>700</v>
      </c>
      <c r="F312" s="27">
        <v>43132</v>
      </c>
      <c r="G312" s="32">
        <v>24989191</v>
      </c>
      <c r="H312" s="5" t="s">
        <v>1534</v>
      </c>
      <c r="I312" s="1" t="str">
        <f>VLOOKUP(Tabla224[[#This Row],[Nombre]],Junio!B311:I403,8,FALSE)</f>
        <v>dilopez@infom.gob.gt</v>
      </c>
    </row>
    <row r="313" spans="1:9" ht="31.5" customHeight="1" x14ac:dyDescent="0.2">
      <c r="A313" s="16">
        <v>310</v>
      </c>
      <c r="B313" s="24" t="s">
        <v>693</v>
      </c>
      <c r="C313" s="18" t="s">
        <v>702</v>
      </c>
      <c r="D313" s="21" t="s">
        <v>900</v>
      </c>
      <c r="E313" s="21" t="s">
        <v>1279</v>
      </c>
      <c r="F313" s="28">
        <v>42919</v>
      </c>
      <c r="G313" s="33" t="s">
        <v>964</v>
      </c>
      <c r="H313" s="18"/>
      <c r="I313" s="1">
        <f>VLOOKUP(Tabla224[[#This Row],[Nombre]],Junio!B312:I404,8,FALSE)</f>
        <v>0</v>
      </c>
    </row>
    <row r="314" spans="1:9" ht="31.5" customHeight="1" x14ac:dyDescent="0.2">
      <c r="A314" s="3">
        <v>311</v>
      </c>
      <c r="B314" s="23" t="s">
        <v>687</v>
      </c>
      <c r="C314" s="5" t="s">
        <v>702</v>
      </c>
      <c r="D314" s="22" t="s">
        <v>894</v>
      </c>
      <c r="E314" s="22" t="s">
        <v>698</v>
      </c>
      <c r="F314" s="27">
        <v>42278</v>
      </c>
      <c r="G314" s="32" t="s">
        <v>964</v>
      </c>
      <c r="H314" s="5"/>
      <c r="I314" s="1">
        <f>VLOOKUP(Tabla224[[#This Row],[Nombre]],Junio!B313:I405,8,FALSE)</f>
        <v>0</v>
      </c>
    </row>
    <row r="315" spans="1:9" ht="31.5" customHeight="1" x14ac:dyDescent="0.2">
      <c r="A315" s="16">
        <v>312</v>
      </c>
      <c r="B315" s="24" t="s">
        <v>670</v>
      </c>
      <c r="C315" s="18" t="s">
        <v>702</v>
      </c>
      <c r="D315" s="21" t="s">
        <v>913</v>
      </c>
      <c r="E315" s="21" t="s">
        <v>698</v>
      </c>
      <c r="F315" s="28">
        <v>39295</v>
      </c>
      <c r="G315" s="33">
        <v>24989191</v>
      </c>
      <c r="H315" s="18"/>
      <c r="I315" s="1">
        <f>VLOOKUP(Tabla224[[#This Row],[Nombre]],Junio!B314:I406,8,FALSE)</f>
        <v>0</v>
      </c>
    </row>
    <row r="316" spans="1:9" ht="31.5" customHeight="1" x14ac:dyDescent="0.2">
      <c r="A316" s="3">
        <v>313</v>
      </c>
      <c r="B316" s="23" t="s">
        <v>684</v>
      </c>
      <c r="C316" s="5" t="s">
        <v>702</v>
      </c>
      <c r="D316" s="22" t="s">
        <v>870</v>
      </c>
      <c r="E316" s="22" t="s">
        <v>274</v>
      </c>
      <c r="F316" s="27">
        <v>41463</v>
      </c>
      <c r="G316" s="32">
        <v>24989191</v>
      </c>
      <c r="H316" s="5" t="s">
        <v>1535</v>
      </c>
      <c r="I316" s="1" t="str">
        <f>VLOOKUP(Tabla224[[#This Row],[Nombre]],Junio!B315:I407,8,FALSE)</f>
        <v>clopez@infom.gob.gt</v>
      </c>
    </row>
    <row r="317" spans="1:9" ht="31.5" customHeight="1" x14ac:dyDescent="0.2">
      <c r="A317" s="16">
        <v>314</v>
      </c>
      <c r="B317" s="24" t="s">
        <v>835</v>
      </c>
      <c r="C317" s="18" t="s">
        <v>702</v>
      </c>
      <c r="D317" s="21" t="s">
        <v>903</v>
      </c>
      <c r="E317" s="21" t="s">
        <v>836</v>
      </c>
      <c r="F317" s="28">
        <v>43315</v>
      </c>
      <c r="G317" s="33">
        <v>24989191</v>
      </c>
      <c r="H317" s="18"/>
      <c r="I317" s="1">
        <f>VLOOKUP(Tabla224[[#This Row],[Nombre]],Junio!B316:I408,8,FALSE)</f>
        <v>0</v>
      </c>
    </row>
    <row r="318" spans="1:9" ht="31.5" customHeight="1" x14ac:dyDescent="0.2">
      <c r="A318" s="3">
        <v>315</v>
      </c>
      <c r="B318" s="23" t="s">
        <v>636</v>
      </c>
      <c r="C318" s="5" t="s">
        <v>702</v>
      </c>
      <c r="D318" s="22" t="s">
        <v>871</v>
      </c>
      <c r="E318" s="22" t="s">
        <v>131</v>
      </c>
      <c r="F318" s="27">
        <v>40667</v>
      </c>
      <c r="G318" s="32" t="s">
        <v>964</v>
      </c>
      <c r="H318" s="5" t="s">
        <v>1537</v>
      </c>
      <c r="I318" s="1" t="str">
        <f>VLOOKUP(Tabla224[[#This Row],[Nombre]],Junio!B317:I409,8,FALSE)</f>
        <v>omancio@infom.gob.gt</v>
      </c>
    </row>
    <row r="319" spans="1:9" ht="31.5" customHeight="1" x14ac:dyDescent="0.2">
      <c r="A319" s="16">
        <v>316</v>
      </c>
      <c r="B319" s="24" t="s">
        <v>644</v>
      </c>
      <c r="C319" s="18" t="s">
        <v>702</v>
      </c>
      <c r="D319" s="21" t="s">
        <v>868</v>
      </c>
      <c r="E319" s="21" t="s">
        <v>145</v>
      </c>
      <c r="F319" s="28">
        <v>39904</v>
      </c>
      <c r="G319" s="33" t="s">
        <v>964</v>
      </c>
      <c r="H319" s="18" t="s">
        <v>1538</v>
      </c>
      <c r="I319" s="1" t="str">
        <f>VLOOKUP(Tabla224[[#This Row],[Nombre]],Junio!B318:I410,8,FALSE)</f>
        <v>jmarroquin@infom.gob.gt</v>
      </c>
    </row>
    <row r="320" spans="1:9" ht="31.5" customHeight="1" x14ac:dyDescent="0.2">
      <c r="A320" s="3">
        <v>317</v>
      </c>
      <c r="B320" s="23" t="s">
        <v>682</v>
      </c>
      <c r="C320" s="5" t="s">
        <v>702</v>
      </c>
      <c r="D320" s="22" t="s">
        <v>870</v>
      </c>
      <c r="E320" s="22" t="s">
        <v>257</v>
      </c>
      <c r="F320" s="27">
        <v>42373</v>
      </c>
      <c r="G320" s="32">
        <v>24989191</v>
      </c>
      <c r="H320" s="5"/>
      <c r="I320" s="1">
        <f>VLOOKUP(Tabla224[[#This Row],[Nombre]],Junio!B319:I411,8,FALSE)</f>
        <v>0</v>
      </c>
    </row>
    <row r="321" spans="1:9" ht="31.5" customHeight="1" x14ac:dyDescent="0.2">
      <c r="A321" s="16">
        <v>318</v>
      </c>
      <c r="B321" s="24" t="s">
        <v>668</v>
      </c>
      <c r="C321" s="18" t="s">
        <v>702</v>
      </c>
      <c r="D321" s="21" t="s">
        <v>911</v>
      </c>
      <c r="E321" s="21" t="s">
        <v>698</v>
      </c>
      <c r="F321" s="28">
        <v>43160</v>
      </c>
      <c r="G321" s="33">
        <v>24989191</v>
      </c>
      <c r="H321" s="18"/>
      <c r="I321" s="1">
        <f>VLOOKUP(Tabla224[[#This Row],[Nombre]],Junio!B320:I412,8,FALSE)</f>
        <v>0</v>
      </c>
    </row>
    <row r="322" spans="1:9" ht="31.5" customHeight="1" x14ac:dyDescent="0.2">
      <c r="A322" s="3">
        <v>319</v>
      </c>
      <c r="B322" s="23" t="s">
        <v>660</v>
      </c>
      <c r="C322" s="5" t="s">
        <v>702</v>
      </c>
      <c r="D322" s="22" t="s">
        <v>907</v>
      </c>
      <c r="E322" s="22" t="s">
        <v>698</v>
      </c>
      <c r="F322" s="27">
        <v>43136</v>
      </c>
      <c r="G322" s="32">
        <v>24989191</v>
      </c>
      <c r="H322" s="5" t="s">
        <v>1539</v>
      </c>
      <c r="I322" s="1" t="str">
        <f>VLOOKUP(Tabla224[[#This Row],[Nombre]],Junio!B321:I413,8,FALSE)</f>
        <v>smazariegos@infom.gob.gt</v>
      </c>
    </row>
    <row r="323" spans="1:9" ht="31.5" customHeight="1" x14ac:dyDescent="0.2">
      <c r="A323" s="16">
        <v>320</v>
      </c>
      <c r="B323" s="24" t="s">
        <v>843</v>
      </c>
      <c r="C323" s="18" t="s">
        <v>702</v>
      </c>
      <c r="D323" s="21" t="s">
        <v>898</v>
      </c>
      <c r="E323" s="21" t="s">
        <v>1279</v>
      </c>
      <c r="F323" s="28">
        <v>43349</v>
      </c>
      <c r="G323" s="33" t="s">
        <v>964</v>
      </c>
      <c r="H323" s="18"/>
      <c r="I323" s="1">
        <f>VLOOKUP(Tabla224[[#This Row],[Nombre]],Junio!B322:I414,8,FALSE)</f>
        <v>0</v>
      </c>
    </row>
    <row r="324" spans="1:9" ht="31.5" customHeight="1" x14ac:dyDescent="0.2">
      <c r="A324" s="3">
        <v>321</v>
      </c>
      <c r="B324" s="23" t="s">
        <v>820</v>
      </c>
      <c r="C324" s="5" t="s">
        <v>702</v>
      </c>
      <c r="D324" s="22" t="s">
        <v>905</v>
      </c>
      <c r="E324" s="22" t="s">
        <v>697</v>
      </c>
      <c r="F324" s="27">
        <v>43228</v>
      </c>
      <c r="G324" s="32">
        <v>24989191</v>
      </c>
      <c r="H324" s="5"/>
      <c r="I324" s="1">
        <f>VLOOKUP(Tabla224[[#This Row],[Nombre]],Junio!B323:I415,8,FALSE)</f>
        <v>0</v>
      </c>
    </row>
    <row r="325" spans="1:9" ht="31.5" customHeight="1" x14ac:dyDescent="0.2">
      <c r="A325" s="16">
        <v>322</v>
      </c>
      <c r="B325" s="24" t="s">
        <v>680</v>
      </c>
      <c r="C325" s="18" t="s">
        <v>702</v>
      </c>
      <c r="D325" s="21" t="s">
        <v>917</v>
      </c>
      <c r="E325" s="21" t="s">
        <v>836</v>
      </c>
      <c r="F325" s="28">
        <v>43132</v>
      </c>
      <c r="G325" s="33">
        <v>24989191</v>
      </c>
      <c r="H325" s="18"/>
      <c r="I325" s="1">
        <f>VLOOKUP(Tabla224[[#This Row],[Nombre]],Junio!B324:I416,8,FALSE)</f>
        <v>0</v>
      </c>
    </row>
    <row r="326" spans="1:9" ht="31.5" customHeight="1" x14ac:dyDescent="0.2">
      <c r="A326" s="3">
        <v>323</v>
      </c>
      <c r="B326" s="23" t="s">
        <v>692</v>
      </c>
      <c r="C326" s="5" t="s">
        <v>702</v>
      </c>
      <c r="D326" s="22" t="s">
        <v>899</v>
      </c>
      <c r="E326" s="22" t="s">
        <v>1279</v>
      </c>
      <c r="F326" s="27">
        <v>42919</v>
      </c>
      <c r="G326" s="32" t="s">
        <v>964</v>
      </c>
      <c r="H326" s="5" t="s">
        <v>1540</v>
      </c>
      <c r="I326" s="1" t="str">
        <f>VLOOKUP(Tabla224[[#This Row],[Nombre]],Junio!B325:I417,8,FALSE)</f>
        <v>jmontenegro@infom.gob.gt</v>
      </c>
    </row>
    <row r="327" spans="1:9" ht="31.5" customHeight="1" x14ac:dyDescent="0.2">
      <c r="A327" s="16">
        <v>324</v>
      </c>
      <c r="B327" s="24" t="s">
        <v>1275</v>
      </c>
      <c r="C327" s="18" t="s">
        <v>702</v>
      </c>
      <c r="D327" s="21" t="s">
        <v>880</v>
      </c>
      <c r="E327" s="21" t="s">
        <v>699</v>
      </c>
      <c r="F327" s="28">
        <v>43539</v>
      </c>
      <c r="G327" s="33">
        <v>24989191</v>
      </c>
      <c r="H327" s="18" t="s">
        <v>1541</v>
      </c>
      <c r="I327" s="1" t="str">
        <f>VLOOKUP(Tabla224[[#This Row],[Nombre]],Junio!B326:I418,8,FALSE)</f>
        <v>lmorales@infom.gob.gt</v>
      </c>
    </row>
    <row r="328" spans="1:9" ht="31.5" customHeight="1" x14ac:dyDescent="0.2">
      <c r="A328" s="3">
        <v>325</v>
      </c>
      <c r="B328" s="23" t="s">
        <v>841</v>
      </c>
      <c r="C328" s="5" t="s">
        <v>702</v>
      </c>
      <c r="D328" s="22" t="s">
        <v>886</v>
      </c>
      <c r="E328" s="22" t="s">
        <v>698</v>
      </c>
      <c r="F328" s="27">
        <v>43361</v>
      </c>
      <c r="G328" s="32">
        <v>24989191</v>
      </c>
      <c r="H328" s="5" t="s">
        <v>1542</v>
      </c>
      <c r="I328" s="1" t="str">
        <f>VLOOKUP(Tabla224[[#This Row],[Nombre]],Junio!B327:I419,8,FALSE)</f>
        <v>lemorales@infom.gob.gt</v>
      </c>
    </row>
    <row r="329" spans="1:9" ht="31.5" customHeight="1" x14ac:dyDescent="0.2">
      <c r="A329" s="16">
        <v>326</v>
      </c>
      <c r="B329" s="24" t="s">
        <v>635</v>
      </c>
      <c r="C329" s="18" t="s">
        <v>702</v>
      </c>
      <c r="D329" s="21" t="s">
        <v>870</v>
      </c>
      <c r="E329" s="21" t="s">
        <v>162</v>
      </c>
      <c r="F329" s="28">
        <v>42738</v>
      </c>
      <c r="G329" s="33" t="s">
        <v>964</v>
      </c>
      <c r="H329" s="18" t="s">
        <v>1543</v>
      </c>
      <c r="I329" s="1" t="str">
        <f>VLOOKUP(Tabla224[[#This Row],[Nombre]],Junio!B328:I420,8,FALSE)</f>
        <v>jmurga@infom.gob.gt</v>
      </c>
    </row>
    <row r="330" spans="1:9" ht="31.5" customHeight="1" x14ac:dyDescent="0.2">
      <c r="A330" s="3">
        <v>327</v>
      </c>
      <c r="B330" s="23" t="s">
        <v>647</v>
      </c>
      <c r="C330" s="5" t="s">
        <v>702</v>
      </c>
      <c r="D330" s="22" t="s">
        <v>871</v>
      </c>
      <c r="E330" s="22" t="s">
        <v>695</v>
      </c>
      <c r="F330" s="27">
        <v>41409</v>
      </c>
      <c r="G330" s="32" t="s">
        <v>964</v>
      </c>
      <c r="H330" s="5" t="s">
        <v>1544</v>
      </c>
      <c r="I330" s="1" t="str">
        <f>VLOOKUP(Tabla224[[#This Row],[Nombre]],Junio!B329:I421,8,FALSE)</f>
        <v>pochoa@infom.gob.gt</v>
      </c>
    </row>
    <row r="331" spans="1:9" ht="31.5" customHeight="1" x14ac:dyDescent="0.2">
      <c r="A331" s="16">
        <v>328</v>
      </c>
      <c r="B331" s="24" t="s">
        <v>922</v>
      </c>
      <c r="C331" s="18" t="s">
        <v>702</v>
      </c>
      <c r="D331" s="21" t="s">
        <v>925</v>
      </c>
      <c r="E331" s="21" t="s">
        <v>216</v>
      </c>
      <c r="F331" s="28">
        <v>43437</v>
      </c>
      <c r="G331" s="33" t="s">
        <v>964</v>
      </c>
      <c r="H331" s="18" t="s">
        <v>1545</v>
      </c>
      <c r="I331" s="1" t="str">
        <f>VLOOKUP(Tabla224[[#This Row],[Nombre]],Junio!B330:I422,8,FALSE)</f>
        <v>kordonez@infom.gob.gt</v>
      </c>
    </row>
    <row r="332" spans="1:9" ht="31.5" customHeight="1" x14ac:dyDescent="0.2">
      <c r="A332" s="3">
        <v>329</v>
      </c>
      <c r="B332" s="23" t="s">
        <v>655</v>
      </c>
      <c r="C332" s="5" t="s">
        <v>702</v>
      </c>
      <c r="D332" s="22" t="s">
        <v>879</v>
      </c>
      <c r="E332" s="22" t="s">
        <v>696</v>
      </c>
      <c r="F332" s="27">
        <v>39295</v>
      </c>
      <c r="G332" s="32" t="s">
        <v>964</v>
      </c>
      <c r="H332" s="5"/>
      <c r="I332" s="1">
        <f>VLOOKUP(Tabla224[[#This Row],[Nombre]],Junio!B331:I423,8,FALSE)</f>
        <v>0</v>
      </c>
    </row>
    <row r="333" spans="1:9" ht="31.5" customHeight="1" x14ac:dyDescent="0.2">
      <c r="A333" s="16">
        <v>330</v>
      </c>
      <c r="B333" s="24" t="s">
        <v>640</v>
      </c>
      <c r="C333" s="18" t="s">
        <v>702</v>
      </c>
      <c r="D333" s="21" t="s">
        <v>868</v>
      </c>
      <c r="E333" s="21" t="s">
        <v>135</v>
      </c>
      <c r="F333" s="28">
        <v>43160</v>
      </c>
      <c r="G333" s="33" t="s">
        <v>964</v>
      </c>
      <c r="H333" s="18" t="s">
        <v>1546</v>
      </c>
      <c r="I333" s="1" t="str">
        <f>VLOOKUP(Tabla224[[#This Row],[Nombre]],Junio!B332:I424,8,FALSE)</f>
        <v>movalle@infom.gob.gt</v>
      </c>
    </row>
    <row r="334" spans="1:9" ht="31.5" customHeight="1" x14ac:dyDescent="0.2">
      <c r="A334" s="3">
        <v>331</v>
      </c>
      <c r="B334" s="23" t="s">
        <v>638</v>
      </c>
      <c r="C334" s="5" t="s">
        <v>702</v>
      </c>
      <c r="D334" s="22" t="s">
        <v>924</v>
      </c>
      <c r="E334" s="22" t="s">
        <v>216</v>
      </c>
      <c r="F334" s="27">
        <v>42982</v>
      </c>
      <c r="G334" s="32" t="s">
        <v>964</v>
      </c>
      <c r="H334" s="5" t="s">
        <v>1547</v>
      </c>
      <c r="I334" s="1" t="str">
        <f>VLOOKUP(Tabla224[[#This Row],[Nombre]],Junio!B333:I425,8,FALSE)</f>
        <v>dpacay@infom.gob.gt</v>
      </c>
    </row>
    <row r="335" spans="1:9" ht="31.5" customHeight="1" x14ac:dyDescent="0.2">
      <c r="A335" s="16">
        <v>332</v>
      </c>
      <c r="B335" s="24" t="s">
        <v>661</v>
      </c>
      <c r="C335" s="18" t="s">
        <v>702</v>
      </c>
      <c r="D335" s="21" t="s">
        <v>883</v>
      </c>
      <c r="E335" s="21" t="s">
        <v>698</v>
      </c>
      <c r="F335" s="28">
        <v>43032</v>
      </c>
      <c r="G335" s="33">
        <v>24989191</v>
      </c>
      <c r="H335" s="18" t="s">
        <v>1548</v>
      </c>
      <c r="I335" s="1" t="str">
        <f>VLOOKUP(Tabla224[[#This Row],[Nombre]],Junio!B334:I426,8,FALSE)</f>
        <v>vperalta@infom.gob.gt</v>
      </c>
    </row>
    <row r="336" spans="1:9" ht="31.5" customHeight="1" x14ac:dyDescent="0.2">
      <c r="A336" s="3">
        <v>333</v>
      </c>
      <c r="B336" s="23" t="s">
        <v>641</v>
      </c>
      <c r="C336" s="5" t="s">
        <v>702</v>
      </c>
      <c r="D336" s="22" t="s">
        <v>868</v>
      </c>
      <c r="E336" s="22" t="s">
        <v>135</v>
      </c>
      <c r="F336" s="27">
        <v>41306</v>
      </c>
      <c r="G336" s="32" t="s">
        <v>964</v>
      </c>
      <c r="H336" s="5" t="s">
        <v>1549</v>
      </c>
      <c r="I336" s="1" t="str">
        <f>VLOOKUP(Tabla224[[#This Row],[Nombre]],Junio!B335:I427,8,FALSE)</f>
        <v>jperez@infom.gob.gt</v>
      </c>
    </row>
    <row r="337" spans="1:9" ht="31.5" customHeight="1" x14ac:dyDescent="0.2">
      <c r="A337" s="16">
        <v>334</v>
      </c>
      <c r="B337" s="24" t="s">
        <v>664</v>
      </c>
      <c r="C337" s="18" t="s">
        <v>702</v>
      </c>
      <c r="D337" s="21" t="s">
        <v>887</v>
      </c>
      <c r="E337" s="21" t="s">
        <v>698</v>
      </c>
      <c r="F337" s="28">
        <v>43115</v>
      </c>
      <c r="G337" s="33">
        <v>24989191</v>
      </c>
      <c r="H337" s="18" t="s">
        <v>1550</v>
      </c>
      <c r="I337" s="1" t="str">
        <f>VLOOKUP(Tabla224[[#This Row],[Nombre]],Junio!B336:I428,8,FALSE)</f>
        <v>jportillo@infom.gob.gt</v>
      </c>
    </row>
    <row r="338" spans="1:9" ht="31.5" customHeight="1" x14ac:dyDescent="0.2">
      <c r="A338" s="3">
        <v>335</v>
      </c>
      <c r="B338" s="23" t="s">
        <v>689</v>
      </c>
      <c r="C338" s="5" t="s">
        <v>702</v>
      </c>
      <c r="D338" s="22" t="s">
        <v>895</v>
      </c>
      <c r="E338" s="22" t="s">
        <v>1279</v>
      </c>
      <c r="F338" s="27">
        <v>42646</v>
      </c>
      <c r="G338" s="32" t="s">
        <v>964</v>
      </c>
      <c r="H338" s="5" t="s">
        <v>1551</v>
      </c>
      <c r="I338" s="1" t="str">
        <f>VLOOKUP(Tabla224[[#This Row],[Nombre]],Junio!B337:I429,8,FALSE)</f>
        <v>oramirez@infom.gob.gt</v>
      </c>
    </row>
    <row r="339" spans="1:9" ht="31.5" customHeight="1" x14ac:dyDescent="0.2">
      <c r="A339" s="16">
        <v>336</v>
      </c>
      <c r="B339" s="24" t="s">
        <v>653</v>
      </c>
      <c r="C339" s="18" t="s">
        <v>702</v>
      </c>
      <c r="D339" s="21" t="s">
        <v>876</v>
      </c>
      <c r="E339" s="21" t="s">
        <v>12</v>
      </c>
      <c r="F339" s="28">
        <v>42857</v>
      </c>
      <c r="G339" s="33" t="s">
        <v>964</v>
      </c>
      <c r="H339" s="18" t="s">
        <v>1552</v>
      </c>
      <c r="I339" s="1" t="str">
        <f>VLOOKUP(Tabla224[[#This Row],[Nombre]],Junio!B338:I430,8,FALSE)</f>
        <v>mramirez@infom.gob.gt</v>
      </c>
    </row>
    <row r="340" spans="1:9" ht="31.5" customHeight="1" x14ac:dyDescent="0.2">
      <c r="A340" s="3">
        <v>337</v>
      </c>
      <c r="B340" s="23" t="s">
        <v>630</v>
      </c>
      <c r="C340" s="5" t="s">
        <v>702</v>
      </c>
      <c r="D340" s="22" t="s">
        <v>869</v>
      </c>
      <c r="E340" s="22" t="s">
        <v>162</v>
      </c>
      <c r="F340" s="27">
        <v>42534</v>
      </c>
      <c r="G340" s="32" t="s">
        <v>964</v>
      </c>
      <c r="H340" s="5"/>
      <c r="I340" s="1">
        <f>VLOOKUP(Tabla224[[#This Row],[Nombre]],Junio!B339:I431,8,FALSE)</f>
        <v>0</v>
      </c>
    </row>
    <row r="341" spans="1:9" ht="31.5" customHeight="1" x14ac:dyDescent="0.2">
      <c r="A341" s="16">
        <v>338</v>
      </c>
      <c r="B341" s="24" t="s">
        <v>1276</v>
      </c>
      <c r="C341" s="18" t="s">
        <v>702</v>
      </c>
      <c r="D341" s="21" t="s">
        <v>868</v>
      </c>
      <c r="E341" s="21" t="s">
        <v>162</v>
      </c>
      <c r="F341" s="28">
        <v>43525</v>
      </c>
      <c r="G341" s="33" t="s">
        <v>964</v>
      </c>
      <c r="H341" s="18" t="s">
        <v>1553</v>
      </c>
      <c r="I341" s="1" t="str">
        <f>VLOOKUP(Tabla224[[#This Row],[Nombre]],Junio!B340:I432,8,FALSE)</f>
        <v>arecinos@infom.gob.gt</v>
      </c>
    </row>
    <row r="342" spans="1:9" ht="31.5" customHeight="1" x14ac:dyDescent="0.2">
      <c r="A342" s="3">
        <v>339</v>
      </c>
      <c r="B342" s="23" t="s">
        <v>659</v>
      </c>
      <c r="C342" s="5" t="s">
        <v>702</v>
      </c>
      <c r="D342" s="22" t="s">
        <v>882</v>
      </c>
      <c r="E342" s="22" t="s">
        <v>698</v>
      </c>
      <c r="F342" s="27">
        <v>42802</v>
      </c>
      <c r="G342" s="32">
        <v>24989191</v>
      </c>
      <c r="H342" s="5" t="s">
        <v>1554</v>
      </c>
      <c r="I342" s="1" t="str">
        <f>VLOOKUP(Tabla224[[#This Row],[Nombre]],Junio!B341:I433,8,FALSE)</f>
        <v>wreyes@infom.gob.gt</v>
      </c>
    </row>
    <row r="343" spans="1:9" ht="31.5" customHeight="1" x14ac:dyDescent="0.2">
      <c r="A343" s="16">
        <v>340</v>
      </c>
      <c r="B343" s="24" t="s">
        <v>679</v>
      </c>
      <c r="C343" s="18" t="s">
        <v>702</v>
      </c>
      <c r="D343" s="21" t="s">
        <v>916</v>
      </c>
      <c r="E343" s="21" t="s">
        <v>836</v>
      </c>
      <c r="F343" s="28">
        <v>42948</v>
      </c>
      <c r="G343" s="33">
        <v>24989191</v>
      </c>
      <c r="H343" s="18" t="s">
        <v>1555</v>
      </c>
      <c r="I343" s="1" t="str">
        <f>VLOOKUP(Tabla224[[#This Row],[Nombre]],Junio!B342:I434,8,FALSE)</f>
        <v>grivera@infom.gob.gt</v>
      </c>
    </row>
    <row r="344" spans="1:9" ht="31.5" customHeight="1" x14ac:dyDescent="0.2">
      <c r="A344" s="3">
        <v>341</v>
      </c>
      <c r="B344" s="23" t="s">
        <v>662</v>
      </c>
      <c r="C344" s="5" t="s">
        <v>702</v>
      </c>
      <c r="D344" s="22" t="s">
        <v>885</v>
      </c>
      <c r="E344" s="22" t="s">
        <v>698</v>
      </c>
      <c r="F344" s="27">
        <v>42828</v>
      </c>
      <c r="G344" s="32">
        <v>24989191</v>
      </c>
      <c r="H344" s="5" t="s">
        <v>1556</v>
      </c>
      <c r="I344" s="1" t="str">
        <f>VLOOKUP(Tabla224[[#This Row],[Nombre]],Junio!B343:I435,8,FALSE)</f>
        <v>irivera@infom.gob.gt</v>
      </c>
    </row>
    <row r="345" spans="1:9" ht="31.5" customHeight="1" x14ac:dyDescent="0.2">
      <c r="A345" s="16">
        <v>342</v>
      </c>
      <c r="B345" s="24" t="s">
        <v>643</v>
      </c>
      <c r="C345" s="18" t="s">
        <v>702</v>
      </c>
      <c r="D345" s="21" t="s">
        <v>868</v>
      </c>
      <c r="E345" s="21" t="s">
        <v>145</v>
      </c>
      <c r="F345" s="28">
        <v>41534</v>
      </c>
      <c r="G345" s="33" t="s">
        <v>964</v>
      </c>
      <c r="H345" s="18" t="s">
        <v>1557</v>
      </c>
      <c r="I345" s="1" t="str">
        <f>VLOOKUP(Tabla224[[#This Row],[Nombre]],Junio!B344:I436,8,FALSE)</f>
        <v>arodriguez@infom.gob.gt</v>
      </c>
    </row>
    <row r="346" spans="1:9" ht="31.5" customHeight="1" x14ac:dyDescent="0.2">
      <c r="A346" s="3">
        <v>343</v>
      </c>
      <c r="B346" s="23" t="s">
        <v>674</v>
      </c>
      <c r="C346" s="5" t="s">
        <v>702</v>
      </c>
      <c r="D346" s="22" t="s">
        <v>889</v>
      </c>
      <c r="E346" s="22" t="s">
        <v>700</v>
      </c>
      <c r="F346" s="27">
        <v>42738</v>
      </c>
      <c r="G346" s="32">
        <v>24989191</v>
      </c>
      <c r="H346" s="5"/>
      <c r="I346" s="1">
        <f>VLOOKUP(Tabla224[[#This Row],[Nombre]],Junio!B345:I437,8,FALSE)</f>
        <v>0</v>
      </c>
    </row>
    <row r="347" spans="1:9" ht="31.5" customHeight="1" x14ac:dyDescent="0.2">
      <c r="A347" s="16">
        <v>344</v>
      </c>
      <c r="B347" s="24" t="s">
        <v>676</v>
      </c>
      <c r="C347" s="18" t="s">
        <v>702</v>
      </c>
      <c r="D347" s="21" t="s">
        <v>891</v>
      </c>
      <c r="E347" s="21" t="s">
        <v>700</v>
      </c>
      <c r="F347" s="28">
        <v>43132</v>
      </c>
      <c r="G347" s="33">
        <v>24989191</v>
      </c>
      <c r="H347" s="18"/>
      <c r="I347" s="1">
        <f>VLOOKUP(Tabla224[[#This Row],[Nombre]],Junio!B346:I438,8,FALSE)</f>
        <v>0</v>
      </c>
    </row>
    <row r="348" spans="1:9" ht="31.5" customHeight="1" x14ac:dyDescent="0.2">
      <c r="A348" s="3">
        <v>345</v>
      </c>
      <c r="B348" s="23" t="s">
        <v>654</v>
      </c>
      <c r="C348" s="5" t="s">
        <v>702</v>
      </c>
      <c r="D348" s="22" t="s">
        <v>878</v>
      </c>
      <c r="E348" s="22" t="s">
        <v>696</v>
      </c>
      <c r="F348" s="27">
        <v>40802</v>
      </c>
      <c r="G348" s="32" t="s">
        <v>964</v>
      </c>
      <c r="H348" s="5"/>
      <c r="I348" s="1">
        <f>VLOOKUP(Tabla224[[#This Row],[Nombre]],Junio!B347:I439,8,FALSE)</f>
        <v>0</v>
      </c>
    </row>
    <row r="349" spans="1:9" ht="31.5" customHeight="1" x14ac:dyDescent="0.2">
      <c r="A349" s="16">
        <v>346</v>
      </c>
      <c r="B349" s="24" t="s">
        <v>842</v>
      </c>
      <c r="C349" s="18" t="s">
        <v>702</v>
      </c>
      <c r="D349" s="21" t="s">
        <v>888</v>
      </c>
      <c r="E349" s="21" t="s">
        <v>699</v>
      </c>
      <c r="F349" s="28">
        <v>43132</v>
      </c>
      <c r="G349" s="33">
        <v>24989191</v>
      </c>
      <c r="H349" s="18" t="s">
        <v>1558</v>
      </c>
      <c r="I349" s="1" t="str">
        <f>VLOOKUP(Tabla224[[#This Row],[Nombre]],Junio!B348:I440,8,FALSE)</f>
        <v>msincal@infom.gob.gt</v>
      </c>
    </row>
    <row r="350" spans="1:9" ht="31.5" customHeight="1" x14ac:dyDescent="0.2">
      <c r="A350" s="3">
        <v>347</v>
      </c>
      <c r="B350" s="23" t="s">
        <v>632</v>
      </c>
      <c r="C350" s="5" t="s">
        <v>702</v>
      </c>
      <c r="D350" s="22" t="s">
        <v>869</v>
      </c>
      <c r="E350" s="22" t="s">
        <v>162</v>
      </c>
      <c r="F350" s="27">
        <v>41276</v>
      </c>
      <c r="G350" s="32" t="s">
        <v>964</v>
      </c>
      <c r="H350" s="5" t="s">
        <v>1559</v>
      </c>
      <c r="I350" s="1" t="str">
        <f>VLOOKUP(Tabla224[[#This Row],[Nombre]],Junio!B349:I441,8,FALSE)</f>
        <v>msoberanis@infom.gob.gt</v>
      </c>
    </row>
    <row r="351" spans="1:9" ht="31.5" customHeight="1" x14ac:dyDescent="0.2">
      <c r="A351" s="16">
        <v>348</v>
      </c>
      <c r="B351" s="24" t="s">
        <v>923</v>
      </c>
      <c r="C351" s="18" t="s">
        <v>702</v>
      </c>
      <c r="D351" s="21" t="s">
        <v>926</v>
      </c>
      <c r="E351" s="21" t="s">
        <v>1279</v>
      </c>
      <c r="F351" s="28">
        <v>43437</v>
      </c>
      <c r="G351" s="33" t="s">
        <v>964</v>
      </c>
      <c r="H351" s="18" t="s">
        <v>546</v>
      </c>
      <c r="I351" s="1" t="str">
        <f>VLOOKUP(Tabla224[[#This Row],[Nombre]],Junio!B350:I442,8,FALSE)</f>
        <v>jsosa@infom.gob.gt</v>
      </c>
    </row>
    <row r="352" spans="1:9" ht="31.5" customHeight="1" x14ac:dyDescent="0.2">
      <c r="A352" s="3">
        <v>349</v>
      </c>
      <c r="B352" s="23" t="s">
        <v>642</v>
      </c>
      <c r="C352" s="5" t="s">
        <v>702</v>
      </c>
      <c r="D352" s="22" t="s">
        <v>872</v>
      </c>
      <c r="E352" s="22" t="s">
        <v>135</v>
      </c>
      <c r="F352" s="27">
        <v>41396</v>
      </c>
      <c r="G352" s="32" t="s">
        <v>964</v>
      </c>
      <c r="H352" s="5" t="s">
        <v>1560</v>
      </c>
      <c r="I352" s="1" t="str">
        <f>VLOOKUP(Tabla224[[#This Row],[Nombre]],Junio!B351:I443,8,FALSE)</f>
        <v>msoto@infom.gob.gt</v>
      </c>
    </row>
    <row r="353" spans="1:9" ht="31.5" customHeight="1" x14ac:dyDescent="0.2">
      <c r="A353" s="16">
        <v>350</v>
      </c>
      <c r="B353" s="24" t="s">
        <v>675</v>
      </c>
      <c r="C353" s="18" t="s">
        <v>702</v>
      </c>
      <c r="D353" s="21" t="s">
        <v>890</v>
      </c>
      <c r="E353" s="21" t="s">
        <v>700</v>
      </c>
      <c r="F353" s="28">
        <v>43132</v>
      </c>
      <c r="G353" s="33">
        <v>24989191</v>
      </c>
      <c r="H353" s="18" t="s">
        <v>1561</v>
      </c>
      <c r="I353" s="1" t="str">
        <f>VLOOKUP(Tabla224[[#This Row],[Nombre]],Junio!B352:I444,8,FALSE)</f>
        <v>atoledo@infom.gob.gt</v>
      </c>
    </row>
    <row r="354" spans="1:9" ht="31.5" customHeight="1" x14ac:dyDescent="0.2">
      <c r="A354" s="3">
        <v>351</v>
      </c>
      <c r="B354" s="23" t="s">
        <v>634</v>
      </c>
      <c r="C354" s="5" t="s">
        <v>702</v>
      </c>
      <c r="D354" s="22" t="s">
        <v>870</v>
      </c>
      <c r="E354" s="22" t="s">
        <v>162</v>
      </c>
      <c r="F354" s="27">
        <v>43102</v>
      </c>
      <c r="G354" s="32" t="s">
        <v>964</v>
      </c>
      <c r="H354" s="5" t="s">
        <v>1562</v>
      </c>
      <c r="I354" s="1" t="str">
        <f>VLOOKUP(Tabla224[[#This Row],[Nombre]],Junio!B353:I445,8,FALSE)</f>
        <v>mtzoc@infom.gob.gt</v>
      </c>
    </row>
    <row r="355" spans="1:9" ht="31.5" customHeight="1" x14ac:dyDescent="0.2">
      <c r="A355" s="16">
        <v>352</v>
      </c>
      <c r="B355" s="24" t="s">
        <v>639</v>
      </c>
      <c r="C355" s="18" t="s">
        <v>702</v>
      </c>
      <c r="D355" s="21" t="s">
        <v>868</v>
      </c>
      <c r="E355" s="21" t="s">
        <v>135</v>
      </c>
      <c r="F355" s="28">
        <v>41183</v>
      </c>
      <c r="G355" s="33" t="s">
        <v>964</v>
      </c>
      <c r="H355" s="18" t="s">
        <v>1563</v>
      </c>
      <c r="I355" s="1" t="str">
        <f>VLOOKUP(Tabla224[[#This Row],[Nombre]],Junio!B354:I446,8,FALSE)</f>
        <v>aupun@infom.gob.gt</v>
      </c>
    </row>
    <row r="356" spans="1:9" ht="31.5" customHeight="1" x14ac:dyDescent="0.2">
      <c r="A356" s="3">
        <v>353</v>
      </c>
      <c r="B356" s="23" t="s">
        <v>673</v>
      </c>
      <c r="C356" s="5" t="s">
        <v>702</v>
      </c>
      <c r="D356" s="22" t="s">
        <v>880</v>
      </c>
      <c r="E356" s="22" t="s">
        <v>700</v>
      </c>
      <c r="F356" s="27">
        <v>42604</v>
      </c>
      <c r="G356" s="32">
        <v>24989191</v>
      </c>
      <c r="H356" s="5" t="s">
        <v>1564</v>
      </c>
      <c r="I356" s="1" t="str">
        <f>VLOOKUP(Tabla224[[#This Row],[Nombre]],Junio!B355:I447,8,FALSE)</f>
        <v>cbolanos@infom.gob.gt</v>
      </c>
    </row>
    <row r="357" spans="1:9" ht="31.5" customHeight="1" x14ac:dyDescent="0.2">
      <c r="A357" s="16">
        <v>354</v>
      </c>
      <c r="B357" s="24" t="s">
        <v>821</v>
      </c>
      <c r="C357" s="18" t="s">
        <v>702</v>
      </c>
      <c r="D357" s="21" t="s">
        <v>870</v>
      </c>
      <c r="E357" s="21" t="s">
        <v>698</v>
      </c>
      <c r="F357" s="28">
        <v>43252</v>
      </c>
      <c r="G357" s="33">
        <v>24989191</v>
      </c>
      <c r="H357" s="18" t="s">
        <v>1565</v>
      </c>
      <c r="I357" s="1" t="str">
        <f>VLOOKUP(Tabla224[[#This Row],[Nombre]],Junio!B356:I448,8,FALSE)</f>
        <v>kvelasquez@infom.gob.gt</v>
      </c>
    </row>
    <row r="358" spans="1:9" ht="31.5" customHeight="1" x14ac:dyDescent="0.2">
      <c r="A358" s="3">
        <v>355</v>
      </c>
      <c r="B358" s="23" t="s">
        <v>1277</v>
      </c>
      <c r="C358" s="5" t="s">
        <v>702</v>
      </c>
      <c r="D358" s="22" t="s">
        <v>1278</v>
      </c>
      <c r="E358" s="22" t="s">
        <v>697</v>
      </c>
      <c r="F358" s="27">
        <v>43252</v>
      </c>
      <c r="G358" s="32">
        <v>24989191</v>
      </c>
      <c r="H358" s="5"/>
      <c r="I358" s="1" t="e">
        <f>VLOOKUP(Tabla224[[#This Row],[Nombre]],Junio!B357:I449,8,FALSE)</f>
        <v>#N/A</v>
      </c>
    </row>
    <row r="359" spans="1:9" ht="31.5" customHeight="1" x14ac:dyDescent="0.2">
      <c r="A359" s="16">
        <v>356</v>
      </c>
      <c r="B359" s="24" t="s">
        <v>819</v>
      </c>
      <c r="C359" s="18" t="s">
        <v>702</v>
      </c>
      <c r="D359" s="21" t="s">
        <v>876</v>
      </c>
      <c r="E359" s="21" t="s">
        <v>12</v>
      </c>
      <c r="F359" s="28">
        <v>43269</v>
      </c>
      <c r="G359" s="33" t="s">
        <v>964</v>
      </c>
      <c r="H359" s="18" t="s">
        <v>1566</v>
      </c>
      <c r="I359" s="1" t="str">
        <f>VLOOKUP(Tabla224[[#This Row],[Nombre]],Junio!B358:I450,8,FALSE)</f>
        <v>ezamora@infom.gob.gt</v>
      </c>
    </row>
    <row r="360" spans="1:9" ht="31.5" customHeight="1" x14ac:dyDescent="0.2">
      <c r="A360" s="3">
        <v>357</v>
      </c>
      <c r="B360" s="23" t="s">
        <v>861</v>
      </c>
      <c r="C360" s="5" t="s">
        <v>702</v>
      </c>
      <c r="D360" s="22" t="s">
        <v>880</v>
      </c>
      <c r="E360" s="22" t="s">
        <v>1133</v>
      </c>
      <c r="F360" s="27">
        <v>43404</v>
      </c>
      <c r="G360" s="32" t="s">
        <v>964</v>
      </c>
      <c r="H360" s="5"/>
      <c r="I360" s="1" t="e">
        <f>VLOOKUP(Tabla224[[#This Row],[Nombre]],Junio!B359:I451,8,FALSE)</f>
        <v>#N/A</v>
      </c>
    </row>
    <row r="361" spans="1:9" ht="31.5" customHeight="1" x14ac:dyDescent="0.2">
      <c r="A361" s="16">
        <v>358</v>
      </c>
      <c r="B361" s="24" t="s">
        <v>1297</v>
      </c>
      <c r="C361" s="18" t="s">
        <v>702</v>
      </c>
      <c r="D361" s="21" t="s">
        <v>880</v>
      </c>
      <c r="E361" s="21" t="s">
        <v>1298</v>
      </c>
      <c r="F361" s="28">
        <v>43556</v>
      </c>
      <c r="G361" s="33">
        <v>24989191</v>
      </c>
      <c r="H361" s="18"/>
      <c r="I361" s="1" t="e">
        <f>VLOOKUP(Tabla224[[#This Row],[Nombre]],Junio!B360:I452,8,FALSE)</f>
        <v>#N/A</v>
      </c>
    </row>
    <row r="362" spans="1:9" ht="31.5" customHeight="1" x14ac:dyDescent="0.2">
      <c r="A362" s="3">
        <v>359</v>
      </c>
      <c r="B362" s="23" t="s">
        <v>1193</v>
      </c>
      <c r="C362" s="5" t="s">
        <v>730</v>
      </c>
      <c r="D362" s="22" t="s">
        <v>1218</v>
      </c>
      <c r="E362" s="22" t="s">
        <v>1225</v>
      </c>
      <c r="F362" s="27">
        <v>42738</v>
      </c>
      <c r="G362" s="32" t="s">
        <v>964</v>
      </c>
      <c r="H362" s="5"/>
      <c r="I362" s="1">
        <f>VLOOKUP(Tabla224[[#This Row],[Nombre]],Junio!B361:I453,8,FALSE)</f>
        <v>0</v>
      </c>
    </row>
    <row r="363" spans="1:9" ht="31.5" customHeight="1" x14ac:dyDescent="0.2">
      <c r="A363" s="16">
        <v>360</v>
      </c>
      <c r="B363" s="24" t="s">
        <v>1325</v>
      </c>
      <c r="C363" s="18" t="s">
        <v>730</v>
      </c>
      <c r="D363" s="21" t="s">
        <v>1207</v>
      </c>
      <c r="E363" s="21" t="s">
        <v>160</v>
      </c>
      <c r="F363" s="28">
        <v>43525</v>
      </c>
      <c r="G363" s="33" t="s">
        <v>1270</v>
      </c>
      <c r="H363" s="18"/>
      <c r="I363" s="1">
        <f>VLOOKUP(Tabla224[[#This Row],[Nombre]],Junio!B362:I454,8,FALSE)</f>
        <v>0</v>
      </c>
    </row>
    <row r="364" spans="1:9" ht="31.5" customHeight="1" x14ac:dyDescent="0.2">
      <c r="A364" s="3">
        <v>361</v>
      </c>
      <c r="B364" s="23" t="s">
        <v>704</v>
      </c>
      <c r="C364" s="5" t="s">
        <v>730</v>
      </c>
      <c r="D364" s="22" t="s">
        <v>952</v>
      </c>
      <c r="E364" s="22" t="s">
        <v>160</v>
      </c>
      <c r="F364" s="27">
        <v>41695</v>
      </c>
      <c r="G364" s="32" t="s">
        <v>964</v>
      </c>
      <c r="H364" s="5"/>
      <c r="I364" s="1">
        <f>VLOOKUP(Tabla224[[#This Row],[Nombre]],Junio!B363:I455,8,FALSE)</f>
        <v>0</v>
      </c>
    </row>
    <row r="365" spans="1:9" ht="31.5" customHeight="1" x14ac:dyDescent="0.2">
      <c r="A365" s="16">
        <v>362</v>
      </c>
      <c r="B365" s="24" t="s">
        <v>1159</v>
      </c>
      <c r="C365" s="18" t="s">
        <v>730</v>
      </c>
      <c r="D365" s="21" t="s">
        <v>731</v>
      </c>
      <c r="E365" s="21" t="s">
        <v>918</v>
      </c>
      <c r="F365" s="28">
        <v>43374</v>
      </c>
      <c r="G365" s="33">
        <v>24989191</v>
      </c>
      <c r="H365" s="18"/>
      <c r="I365" s="1">
        <f>VLOOKUP(Tabla224[[#This Row],[Nombre]],Junio!B364:I456,8,FALSE)</f>
        <v>0</v>
      </c>
    </row>
    <row r="366" spans="1:9" ht="31.5" customHeight="1" x14ac:dyDescent="0.2">
      <c r="A366" s="3">
        <v>363</v>
      </c>
      <c r="B366" s="23" t="s">
        <v>760</v>
      </c>
      <c r="C366" s="5" t="s">
        <v>730</v>
      </c>
      <c r="D366" s="22" t="s">
        <v>731</v>
      </c>
      <c r="E366" s="22" t="s">
        <v>10</v>
      </c>
      <c r="F366" s="27">
        <v>43027</v>
      </c>
      <c r="G366" s="32" t="s">
        <v>964</v>
      </c>
      <c r="H366" s="5"/>
      <c r="I366" s="1">
        <f>VLOOKUP(Tabla224[[#This Row],[Nombre]],Junio!B365:I457,8,FALSE)</f>
        <v>0</v>
      </c>
    </row>
    <row r="367" spans="1:9" ht="31.5" customHeight="1" x14ac:dyDescent="0.2">
      <c r="A367" s="16">
        <v>364</v>
      </c>
      <c r="B367" s="24" t="s">
        <v>729</v>
      </c>
      <c r="C367" s="18" t="s">
        <v>730</v>
      </c>
      <c r="D367" s="21" t="s">
        <v>953</v>
      </c>
      <c r="E367" s="21" t="s">
        <v>3</v>
      </c>
      <c r="F367" s="28">
        <v>42464</v>
      </c>
      <c r="G367" s="33" t="s">
        <v>1270</v>
      </c>
      <c r="H367" s="18"/>
      <c r="I367" s="1">
        <f>VLOOKUP(Tabla224[[#This Row],[Nombre]],Junio!B366:I458,8,FALSE)</f>
        <v>0</v>
      </c>
    </row>
    <row r="368" spans="1:9" ht="31.5" customHeight="1" x14ac:dyDescent="0.2">
      <c r="A368" s="3">
        <v>365</v>
      </c>
      <c r="B368" s="23" t="s">
        <v>1168</v>
      </c>
      <c r="C368" s="5" t="s">
        <v>730</v>
      </c>
      <c r="D368" s="22" t="s">
        <v>953</v>
      </c>
      <c r="E368" s="22" t="s">
        <v>1224</v>
      </c>
      <c r="F368" s="27">
        <v>43439</v>
      </c>
      <c r="G368" s="32">
        <v>24989191</v>
      </c>
      <c r="H368" s="5"/>
      <c r="I368" s="1">
        <f>VLOOKUP(Tabla224[[#This Row],[Nombre]],Junio!B367:I459,8,FALSE)</f>
        <v>0</v>
      </c>
    </row>
    <row r="369" spans="1:9" ht="31.5" customHeight="1" x14ac:dyDescent="0.2">
      <c r="A369" s="16">
        <v>366</v>
      </c>
      <c r="B369" s="24" t="s">
        <v>710</v>
      </c>
      <c r="C369" s="18" t="s">
        <v>730</v>
      </c>
      <c r="D369" s="21" t="s">
        <v>732</v>
      </c>
      <c r="E369" s="21" t="s">
        <v>0</v>
      </c>
      <c r="F369" s="28">
        <v>42555</v>
      </c>
      <c r="G369" s="33" t="s">
        <v>1270</v>
      </c>
      <c r="H369" s="18"/>
      <c r="I369" s="1">
        <f>VLOOKUP(Tabla224[[#This Row],[Nombre]],Junio!B368:I460,8,FALSE)</f>
        <v>0</v>
      </c>
    </row>
    <row r="370" spans="1:9" ht="31.5" customHeight="1" x14ac:dyDescent="0.2">
      <c r="A370" s="3">
        <v>367</v>
      </c>
      <c r="B370" s="23" t="s">
        <v>707</v>
      </c>
      <c r="C370" s="5" t="s">
        <v>730</v>
      </c>
      <c r="D370" s="22" t="s">
        <v>741</v>
      </c>
      <c r="E370" s="22" t="s">
        <v>771</v>
      </c>
      <c r="F370" s="27">
        <v>37287</v>
      </c>
      <c r="G370" s="32" t="s">
        <v>964</v>
      </c>
      <c r="H370" s="5"/>
      <c r="I370" s="1">
        <f>VLOOKUP(Tabla224[[#This Row],[Nombre]],Junio!B369:I461,8,FALSE)</f>
        <v>0</v>
      </c>
    </row>
    <row r="371" spans="1:9" ht="31.5" customHeight="1" x14ac:dyDescent="0.2">
      <c r="A371" s="16">
        <v>368</v>
      </c>
      <c r="B371" s="24" t="s">
        <v>1320</v>
      </c>
      <c r="C371" s="18" t="s">
        <v>730</v>
      </c>
      <c r="D371" s="21" t="s">
        <v>1213</v>
      </c>
      <c r="E371" s="21" t="s">
        <v>244</v>
      </c>
      <c r="F371" s="28">
        <v>42660</v>
      </c>
      <c r="G371" s="33">
        <v>24989191</v>
      </c>
      <c r="H371" s="18"/>
      <c r="I371" s="1" t="e">
        <f>VLOOKUP(Tabla224[[#This Row],[Nombre]],Junio!B370:I462,8,FALSE)</f>
        <v>#N/A</v>
      </c>
    </row>
    <row r="372" spans="1:9" ht="31.5" customHeight="1" x14ac:dyDescent="0.2">
      <c r="A372" s="3">
        <v>369</v>
      </c>
      <c r="B372" s="23" t="s">
        <v>1194</v>
      </c>
      <c r="C372" s="5" t="s">
        <v>730</v>
      </c>
      <c r="D372" s="22" t="s">
        <v>736</v>
      </c>
      <c r="E372" s="22" t="s">
        <v>1224</v>
      </c>
      <c r="F372" s="27">
        <v>43502</v>
      </c>
      <c r="G372" s="32">
        <v>24989191</v>
      </c>
      <c r="H372" s="5"/>
      <c r="I372" s="1">
        <f>VLOOKUP(Tabla224[[#This Row],[Nombre]],Junio!B371:I463,8,FALSE)</f>
        <v>0</v>
      </c>
    </row>
    <row r="373" spans="1:9" ht="31.5" customHeight="1" x14ac:dyDescent="0.2">
      <c r="A373" s="16">
        <v>370</v>
      </c>
      <c r="B373" s="24" t="s">
        <v>1157</v>
      </c>
      <c r="C373" s="18" t="s">
        <v>730</v>
      </c>
      <c r="D373" s="21" t="s">
        <v>731</v>
      </c>
      <c r="E373" s="21" t="s">
        <v>1222</v>
      </c>
      <c r="F373" s="28">
        <v>43483</v>
      </c>
      <c r="G373" s="33">
        <v>24989191</v>
      </c>
      <c r="H373" s="18"/>
      <c r="I373" s="1">
        <f>VLOOKUP(Tabla224[[#This Row],[Nombre]],Junio!B372:I464,8,FALSE)</f>
        <v>0</v>
      </c>
    </row>
    <row r="374" spans="1:9" ht="31.5" customHeight="1" x14ac:dyDescent="0.2">
      <c r="A374" s="3">
        <v>371</v>
      </c>
      <c r="B374" s="23" t="s">
        <v>1143</v>
      </c>
      <c r="C374" s="5" t="s">
        <v>730</v>
      </c>
      <c r="D374" s="22" t="s">
        <v>733</v>
      </c>
      <c r="E374" s="22" t="s">
        <v>1221</v>
      </c>
      <c r="F374" s="27">
        <v>43426</v>
      </c>
      <c r="G374" s="32">
        <v>24989191</v>
      </c>
      <c r="H374" s="5"/>
      <c r="I374" s="1">
        <f>VLOOKUP(Tabla224[[#This Row],[Nombre]],Junio!B373:I465,8,FALSE)</f>
        <v>0</v>
      </c>
    </row>
    <row r="375" spans="1:9" ht="31.5" customHeight="1" x14ac:dyDescent="0.2">
      <c r="A375" s="16">
        <v>372</v>
      </c>
      <c r="B375" s="24" t="s">
        <v>728</v>
      </c>
      <c r="C375" s="18" t="s">
        <v>730</v>
      </c>
      <c r="D375" s="21" t="s">
        <v>954</v>
      </c>
      <c r="E375" s="21" t="s">
        <v>212</v>
      </c>
      <c r="F375" s="28">
        <v>43126</v>
      </c>
      <c r="G375" s="33" t="s">
        <v>964</v>
      </c>
      <c r="H375" s="18"/>
      <c r="I375" s="1">
        <f>VLOOKUP(Tabla224[[#This Row],[Nombre]],Junio!B374:I466,8,FALSE)</f>
        <v>0</v>
      </c>
    </row>
    <row r="376" spans="1:9" ht="31.5" customHeight="1" x14ac:dyDescent="0.2">
      <c r="A376" s="3">
        <v>373</v>
      </c>
      <c r="B376" s="23" t="s">
        <v>1300</v>
      </c>
      <c r="C376" s="5" t="s">
        <v>730</v>
      </c>
      <c r="D376" s="22" t="s">
        <v>732</v>
      </c>
      <c r="E376" s="22" t="s">
        <v>160</v>
      </c>
      <c r="F376" s="27">
        <v>39748</v>
      </c>
      <c r="G376" s="32" t="s">
        <v>964</v>
      </c>
      <c r="H376" s="5"/>
      <c r="I376" s="1" t="e">
        <f>VLOOKUP(Tabla224[[#This Row],[Nombre]],Junio!B375:I467,8,FALSE)</f>
        <v>#N/A</v>
      </c>
    </row>
    <row r="377" spans="1:9" ht="31.5" customHeight="1" x14ac:dyDescent="0.2">
      <c r="A377" s="16">
        <v>374</v>
      </c>
      <c r="B377" s="24" t="s">
        <v>1305</v>
      </c>
      <c r="C377" s="18" t="s">
        <v>730</v>
      </c>
      <c r="D377" s="21" t="s">
        <v>738</v>
      </c>
      <c r="E377" s="21" t="s">
        <v>97</v>
      </c>
      <c r="F377" s="28">
        <v>41477</v>
      </c>
      <c r="G377" s="33" t="s">
        <v>964</v>
      </c>
      <c r="H377" s="18"/>
      <c r="I377" s="1" t="e">
        <f>VLOOKUP(Tabla224[[#This Row],[Nombre]],Junio!B376:I468,8,FALSE)</f>
        <v>#N/A</v>
      </c>
    </row>
    <row r="378" spans="1:9" ht="31.5" customHeight="1" x14ac:dyDescent="0.2">
      <c r="A378" s="3">
        <v>375</v>
      </c>
      <c r="B378" s="23" t="s">
        <v>1189</v>
      </c>
      <c r="C378" s="5" t="s">
        <v>730</v>
      </c>
      <c r="D378" s="22" t="s">
        <v>731</v>
      </c>
      <c r="E378" s="22" t="s">
        <v>283</v>
      </c>
      <c r="F378" s="27">
        <v>43115</v>
      </c>
      <c r="G378" s="32">
        <v>24989191</v>
      </c>
      <c r="H378" s="5"/>
      <c r="I378" s="1">
        <f>VLOOKUP(Tabla224[[#This Row],[Nombre]],Junio!B377:I469,8,FALSE)</f>
        <v>0</v>
      </c>
    </row>
    <row r="379" spans="1:9" ht="31.5" customHeight="1" x14ac:dyDescent="0.2">
      <c r="A379" s="16">
        <v>376</v>
      </c>
      <c r="B379" s="24" t="s">
        <v>711</v>
      </c>
      <c r="C379" s="18" t="s">
        <v>730</v>
      </c>
      <c r="D379" s="21" t="s">
        <v>955</v>
      </c>
      <c r="E379" s="21" t="s">
        <v>97</v>
      </c>
      <c r="F379" s="28">
        <v>42009</v>
      </c>
      <c r="G379" s="33" t="s">
        <v>964</v>
      </c>
      <c r="H379" s="18"/>
      <c r="I379" s="1">
        <f>VLOOKUP(Tabla224[[#This Row],[Nombre]],Junio!B378:I470,8,FALSE)</f>
        <v>0</v>
      </c>
    </row>
    <row r="380" spans="1:9" ht="31.5" customHeight="1" x14ac:dyDescent="0.2">
      <c r="A380" s="3">
        <v>377</v>
      </c>
      <c r="B380" s="23" t="s">
        <v>725</v>
      </c>
      <c r="C380" s="5" t="s">
        <v>730</v>
      </c>
      <c r="D380" s="22" t="s">
        <v>741</v>
      </c>
      <c r="E380" s="22" t="s">
        <v>771</v>
      </c>
      <c r="F380" s="27">
        <v>39084</v>
      </c>
      <c r="G380" s="32" t="s">
        <v>964</v>
      </c>
      <c r="H380" s="5"/>
      <c r="I380" s="1">
        <f>VLOOKUP(Tabla224[[#This Row],[Nombre]],Junio!B379:I471,8,FALSE)</f>
        <v>0</v>
      </c>
    </row>
    <row r="381" spans="1:9" ht="31.5" customHeight="1" x14ac:dyDescent="0.2">
      <c r="A381" s="16">
        <v>378</v>
      </c>
      <c r="B381" s="24" t="s">
        <v>1348</v>
      </c>
      <c r="C381" s="18" t="s">
        <v>730</v>
      </c>
      <c r="D381" s="21" t="s">
        <v>1352</v>
      </c>
      <c r="E381" s="21" t="s">
        <v>1220</v>
      </c>
      <c r="F381" s="28">
        <v>43577</v>
      </c>
      <c r="G381" s="33">
        <v>24989191</v>
      </c>
      <c r="H381" s="18"/>
      <c r="I381" s="1" t="e">
        <f>VLOOKUP(Tabla224[[#This Row],[Nombre]],Junio!B380:I472,8,FALSE)</f>
        <v>#N/A</v>
      </c>
    </row>
    <row r="382" spans="1:9" ht="31.5" customHeight="1" x14ac:dyDescent="0.2">
      <c r="A382" s="3">
        <v>379</v>
      </c>
      <c r="B382" s="23" t="s">
        <v>708</v>
      </c>
      <c r="C382" s="5" t="s">
        <v>730</v>
      </c>
      <c r="D382" s="22" t="s">
        <v>734</v>
      </c>
      <c r="E382" s="22" t="s">
        <v>3</v>
      </c>
      <c r="F382" s="27">
        <v>41058</v>
      </c>
      <c r="G382" s="32" t="s">
        <v>1270</v>
      </c>
      <c r="H382" s="5"/>
      <c r="I382" s="1">
        <f>VLOOKUP(Tabla224[[#This Row],[Nombre]],Junio!B381:I473,8,FALSE)</f>
        <v>0</v>
      </c>
    </row>
    <row r="383" spans="1:9" ht="31.5" customHeight="1" x14ac:dyDescent="0.2">
      <c r="A383" s="16">
        <v>380</v>
      </c>
      <c r="B383" s="24" t="s">
        <v>1341</v>
      </c>
      <c r="C383" s="18" t="s">
        <v>730</v>
      </c>
      <c r="D383" s="21" t="s">
        <v>731</v>
      </c>
      <c r="E383" s="21" t="s">
        <v>1220</v>
      </c>
      <c r="F383" s="28">
        <v>43539</v>
      </c>
      <c r="G383" s="33">
        <v>24989191</v>
      </c>
      <c r="H383" s="18"/>
      <c r="I383" s="1">
        <f>VLOOKUP(Tabla224[[#This Row],[Nombre]],Junio!B382:I474,8,FALSE)</f>
        <v>0</v>
      </c>
    </row>
    <row r="384" spans="1:9" ht="31.5" customHeight="1" x14ac:dyDescent="0.2">
      <c r="A384" s="3">
        <v>381</v>
      </c>
      <c r="B384" s="23" t="s">
        <v>713</v>
      </c>
      <c r="C384" s="5" t="s">
        <v>730</v>
      </c>
      <c r="D384" s="22" t="s">
        <v>957</v>
      </c>
      <c r="E384" s="22" t="s">
        <v>145</v>
      </c>
      <c r="F384" s="27">
        <v>36903</v>
      </c>
      <c r="G384" s="32" t="s">
        <v>964</v>
      </c>
      <c r="H384" s="5"/>
      <c r="I384" s="1">
        <f>VLOOKUP(Tabla224[[#This Row],[Nombre]],Junio!B383:I475,8,FALSE)</f>
        <v>0</v>
      </c>
    </row>
    <row r="385" spans="1:9" ht="31.5" customHeight="1" x14ac:dyDescent="0.2">
      <c r="A385" s="16">
        <v>382</v>
      </c>
      <c r="B385" s="24" t="s">
        <v>1178</v>
      </c>
      <c r="C385" s="18" t="s">
        <v>730</v>
      </c>
      <c r="D385" s="21" t="s">
        <v>1214</v>
      </c>
      <c r="E385" s="21" t="s">
        <v>291</v>
      </c>
      <c r="F385" s="28">
        <v>43024</v>
      </c>
      <c r="G385" s="33">
        <v>24989191</v>
      </c>
      <c r="H385" s="18"/>
      <c r="I385" s="1">
        <f>VLOOKUP(Tabla224[[#This Row],[Nombre]],Junio!B384:I476,8,FALSE)</f>
        <v>0</v>
      </c>
    </row>
    <row r="386" spans="1:9" ht="31.5" customHeight="1" x14ac:dyDescent="0.2">
      <c r="A386" s="3">
        <v>383</v>
      </c>
      <c r="B386" s="23" t="s">
        <v>1303</v>
      </c>
      <c r="C386" s="5" t="s">
        <v>730</v>
      </c>
      <c r="D386" s="22" t="s">
        <v>740</v>
      </c>
      <c r="E386" s="22" t="s">
        <v>212</v>
      </c>
      <c r="F386" s="27">
        <v>41974</v>
      </c>
      <c r="G386" s="32" t="s">
        <v>964</v>
      </c>
      <c r="H386" s="5"/>
      <c r="I386" s="1" t="e">
        <f>VLOOKUP(Tabla224[[#This Row],[Nombre]],Junio!B385:I477,8,FALSE)</f>
        <v>#N/A</v>
      </c>
    </row>
    <row r="387" spans="1:9" ht="31.5" customHeight="1" x14ac:dyDescent="0.2">
      <c r="A387" s="16">
        <v>384</v>
      </c>
      <c r="B387" s="24" t="s">
        <v>714</v>
      </c>
      <c r="C387" s="18" t="s">
        <v>730</v>
      </c>
      <c r="D387" s="21" t="s">
        <v>731</v>
      </c>
      <c r="E387" s="21" t="s">
        <v>48</v>
      </c>
      <c r="F387" s="28">
        <v>42767</v>
      </c>
      <c r="G387" s="33" t="s">
        <v>964</v>
      </c>
      <c r="H387" s="18"/>
      <c r="I387" s="1">
        <f>VLOOKUP(Tabla224[[#This Row],[Nombre]],Junio!B386:I478,8,FALSE)</f>
        <v>0</v>
      </c>
    </row>
    <row r="388" spans="1:9" ht="31.5" customHeight="1" x14ac:dyDescent="0.2">
      <c r="A388" s="3">
        <v>385</v>
      </c>
      <c r="B388" s="23" t="s">
        <v>864</v>
      </c>
      <c r="C388" s="5" t="s">
        <v>730</v>
      </c>
      <c r="D388" s="22" t="s">
        <v>958</v>
      </c>
      <c r="E388" s="22" t="s">
        <v>97</v>
      </c>
      <c r="F388" s="27">
        <v>43160</v>
      </c>
      <c r="G388" s="32" t="s">
        <v>964</v>
      </c>
      <c r="H388" s="5"/>
      <c r="I388" s="1">
        <f>VLOOKUP(Tabla224[[#This Row],[Nombre]],Junio!B387:I479,8,FALSE)</f>
        <v>0</v>
      </c>
    </row>
    <row r="389" spans="1:9" ht="31.5" customHeight="1" x14ac:dyDescent="0.2">
      <c r="A389" s="16">
        <v>386</v>
      </c>
      <c r="B389" s="24" t="s">
        <v>1144</v>
      </c>
      <c r="C389" s="18" t="s">
        <v>730</v>
      </c>
      <c r="D389" s="21" t="s">
        <v>1202</v>
      </c>
      <c r="E389" s="21" t="s">
        <v>1221</v>
      </c>
      <c r="F389" s="28" t="s">
        <v>1354</v>
      </c>
      <c r="G389" s="33">
        <v>24989191</v>
      </c>
      <c r="H389" s="18"/>
      <c r="I389" s="1">
        <f>VLOOKUP(Tabla224[[#This Row],[Nombre]],Junio!B388:I480,8,FALSE)</f>
        <v>0</v>
      </c>
    </row>
    <row r="390" spans="1:9" ht="31.5" customHeight="1" x14ac:dyDescent="0.2">
      <c r="A390" s="3">
        <v>387</v>
      </c>
      <c r="B390" s="23" t="s">
        <v>1338</v>
      </c>
      <c r="C390" s="5" t="s">
        <v>730</v>
      </c>
      <c r="D390" s="22" t="s">
        <v>953</v>
      </c>
      <c r="E390" s="22" t="s">
        <v>1220</v>
      </c>
      <c r="F390" s="27">
        <v>43539</v>
      </c>
      <c r="G390" s="32">
        <v>24989191</v>
      </c>
      <c r="H390" s="5"/>
      <c r="I390" s="1">
        <f>VLOOKUP(Tabla224[[#This Row],[Nombre]],Junio!B389:I481,8,FALSE)</f>
        <v>0</v>
      </c>
    </row>
    <row r="391" spans="1:9" ht="31.5" customHeight="1" x14ac:dyDescent="0.2">
      <c r="A391" s="16">
        <v>388</v>
      </c>
      <c r="B391" s="24" t="s">
        <v>825</v>
      </c>
      <c r="C391" s="18" t="s">
        <v>730</v>
      </c>
      <c r="D391" s="21" t="s">
        <v>960</v>
      </c>
      <c r="E391" s="21" t="s">
        <v>765</v>
      </c>
      <c r="F391" s="28">
        <v>39630</v>
      </c>
      <c r="G391" s="33" t="s">
        <v>964</v>
      </c>
      <c r="H391" s="18"/>
      <c r="I391" s="1">
        <f>VLOOKUP(Tabla224[[#This Row],[Nombre]],Junio!B390:I482,8,FALSE)</f>
        <v>0</v>
      </c>
    </row>
    <row r="392" spans="1:9" ht="31.5" customHeight="1" x14ac:dyDescent="0.2">
      <c r="A392" s="3">
        <v>389</v>
      </c>
      <c r="B392" s="23" t="s">
        <v>1180</v>
      </c>
      <c r="C392" s="5" t="s">
        <v>730</v>
      </c>
      <c r="D392" s="22" t="s">
        <v>1215</v>
      </c>
      <c r="E392" s="22" t="s">
        <v>244</v>
      </c>
      <c r="F392" s="27">
        <v>41122</v>
      </c>
      <c r="G392" s="32">
        <v>24989191</v>
      </c>
      <c r="H392" s="5"/>
      <c r="I392" s="1">
        <f>VLOOKUP(Tabla224[[#This Row],[Nombre]],Junio!B391:I483,8,FALSE)</f>
        <v>0</v>
      </c>
    </row>
    <row r="393" spans="1:9" ht="31.5" customHeight="1" x14ac:dyDescent="0.2">
      <c r="A393" s="16">
        <v>390</v>
      </c>
      <c r="B393" s="24" t="s">
        <v>1307</v>
      </c>
      <c r="C393" s="18" t="s">
        <v>730</v>
      </c>
      <c r="D393" s="21" t="s">
        <v>1196</v>
      </c>
      <c r="E393" s="21" t="s">
        <v>697</v>
      </c>
      <c r="F393" s="28">
        <v>38751</v>
      </c>
      <c r="G393" s="33">
        <v>24989191</v>
      </c>
      <c r="H393" s="18"/>
      <c r="I393" s="1" t="e">
        <f>VLOOKUP(Tabla224[[#This Row],[Nombre]],Junio!B392:I484,8,FALSE)</f>
        <v>#N/A</v>
      </c>
    </row>
    <row r="394" spans="1:9" ht="31.5" customHeight="1" x14ac:dyDescent="0.2">
      <c r="A394" s="3">
        <v>391</v>
      </c>
      <c r="B394" s="23" t="s">
        <v>1145</v>
      </c>
      <c r="C394" s="5" t="s">
        <v>730</v>
      </c>
      <c r="D394" s="22" t="s">
        <v>733</v>
      </c>
      <c r="E394" s="22" t="s">
        <v>1221</v>
      </c>
      <c r="F394" s="27">
        <v>43283</v>
      </c>
      <c r="G394" s="32">
        <v>24989191</v>
      </c>
      <c r="H394" s="5"/>
      <c r="I394" s="1" t="e">
        <f>VLOOKUP(Tabla224[[#This Row],[Nombre]],Junio!B393:I485,8,FALSE)</f>
        <v>#N/A</v>
      </c>
    </row>
    <row r="395" spans="1:9" ht="31.5" customHeight="1" x14ac:dyDescent="0.2">
      <c r="A395" s="16">
        <v>392</v>
      </c>
      <c r="B395" s="24" t="s">
        <v>1161</v>
      </c>
      <c r="C395" s="18" t="s">
        <v>730</v>
      </c>
      <c r="D395" s="21" t="s">
        <v>1208</v>
      </c>
      <c r="E395" s="21" t="s">
        <v>1220</v>
      </c>
      <c r="F395" s="28">
        <v>43313</v>
      </c>
      <c r="G395" s="33">
        <v>24989191</v>
      </c>
      <c r="H395" s="18"/>
      <c r="I395" s="1" t="e">
        <f>VLOOKUP(Tabla224[[#This Row],[Nombre]],Junio!B394:I486,8,FALSE)</f>
        <v>#N/A</v>
      </c>
    </row>
    <row r="396" spans="1:9" ht="31.5" customHeight="1" x14ac:dyDescent="0.2">
      <c r="A396" s="3">
        <v>393</v>
      </c>
      <c r="B396" s="23" t="s">
        <v>1345</v>
      </c>
      <c r="C396" s="5" t="s">
        <v>730</v>
      </c>
      <c r="D396" s="22" t="s">
        <v>1351</v>
      </c>
      <c r="E396" s="22" t="s">
        <v>48</v>
      </c>
      <c r="F396" s="27">
        <v>43558</v>
      </c>
      <c r="G396" s="32" t="s">
        <v>964</v>
      </c>
      <c r="H396" s="5"/>
      <c r="I396" s="1">
        <f>VLOOKUP(Tabla224[[#This Row],[Nombre]],Junio!B395:I487,8,FALSE)</f>
        <v>0</v>
      </c>
    </row>
    <row r="397" spans="1:9" ht="31.5" customHeight="1" x14ac:dyDescent="0.2">
      <c r="A397" s="16">
        <v>394</v>
      </c>
      <c r="B397" s="24" t="s">
        <v>1328</v>
      </c>
      <c r="C397" s="18" t="s">
        <v>730</v>
      </c>
      <c r="D397" s="21" t="s">
        <v>763</v>
      </c>
      <c r="E397" s="21" t="s">
        <v>1222</v>
      </c>
      <c r="F397" s="28">
        <v>43525</v>
      </c>
      <c r="G397" s="33">
        <v>24989191</v>
      </c>
      <c r="H397" s="18"/>
      <c r="I397" s="1" t="e">
        <f>VLOOKUP(Tabla224[[#This Row],[Nombre]],Junio!B396:I488,8,FALSE)</f>
        <v>#N/A</v>
      </c>
    </row>
    <row r="398" spans="1:9" ht="31.5" customHeight="1" x14ac:dyDescent="0.2">
      <c r="A398" s="3">
        <v>395</v>
      </c>
      <c r="B398" s="23" t="s">
        <v>1146</v>
      </c>
      <c r="C398" s="5" t="s">
        <v>730</v>
      </c>
      <c r="D398" s="22" t="s">
        <v>1203</v>
      </c>
      <c r="E398" s="22" t="s">
        <v>1221</v>
      </c>
      <c r="F398" s="27">
        <v>43313</v>
      </c>
      <c r="G398" s="32">
        <v>24989191</v>
      </c>
      <c r="H398" s="5"/>
      <c r="I398" s="1">
        <f>VLOOKUP(Tabla224[[#This Row],[Nombre]],Junio!B397:I489,8,FALSE)</f>
        <v>0</v>
      </c>
    </row>
    <row r="399" spans="1:9" ht="31.5" customHeight="1" x14ac:dyDescent="0.2">
      <c r="A399" s="16">
        <v>396</v>
      </c>
      <c r="B399" s="24" t="s">
        <v>709</v>
      </c>
      <c r="C399" s="18" t="s">
        <v>730</v>
      </c>
      <c r="D399" s="21" t="s">
        <v>731</v>
      </c>
      <c r="E399" s="21" t="s">
        <v>160</v>
      </c>
      <c r="F399" s="28">
        <v>41641</v>
      </c>
      <c r="G399" s="33" t="s">
        <v>964</v>
      </c>
      <c r="H399" s="18"/>
      <c r="I399" s="1">
        <f>VLOOKUP(Tabla224[[#This Row],[Nombre]],Junio!B398:I490,8,FALSE)</f>
        <v>0</v>
      </c>
    </row>
    <row r="400" spans="1:9" ht="31.5" customHeight="1" x14ac:dyDescent="0.2">
      <c r="A400" s="3">
        <v>397</v>
      </c>
      <c r="B400" s="23" t="s">
        <v>865</v>
      </c>
      <c r="C400" s="5" t="s">
        <v>730</v>
      </c>
      <c r="D400" s="22" t="s">
        <v>731</v>
      </c>
      <c r="E400" s="22" t="s">
        <v>160</v>
      </c>
      <c r="F400" s="27">
        <v>43381</v>
      </c>
      <c r="G400" s="32" t="s">
        <v>964</v>
      </c>
      <c r="H400" s="5"/>
      <c r="I400" s="1">
        <f>VLOOKUP(Tabla224[[#This Row],[Nombre]],Junio!B399:I491,8,FALSE)</f>
        <v>0</v>
      </c>
    </row>
    <row r="401" spans="1:9" ht="31.5" customHeight="1" x14ac:dyDescent="0.2">
      <c r="A401" s="16">
        <v>398</v>
      </c>
      <c r="B401" s="24" t="s">
        <v>1346</v>
      </c>
      <c r="C401" s="18" t="s">
        <v>730</v>
      </c>
      <c r="D401" s="21" t="s">
        <v>1352</v>
      </c>
      <c r="E401" s="21" t="s">
        <v>1220</v>
      </c>
      <c r="F401" s="28">
        <v>43577</v>
      </c>
      <c r="G401" s="33">
        <v>24989191</v>
      </c>
      <c r="H401" s="18"/>
      <c r="I401" s="1" t="e">
        <f>VLOOKUP(Tabla224[[#This Row],[Nombre]],Junio!B400:I492,8,FALSE)</f>
        <v>#N/A</v>
      </c>
    </row>
    <row r="402" spans="1:9" ht="31.5" customHeight="1" x14ac:dyDescent="0.2">
      <c r="A402" s="3">
        <v>399</v>
      </c>
      <c r="B402" s="23" t="s">
        <v>1310</v>
      </c>
      <c r="C402" s="5" t="s">
        <v>730</v>
      </c>
      <c r="D402" s="22" t="s">
        <v>1280</v>
      </c>
      <c r="E402" s="22" t="s">
        <v>697</v>
      </c>
      <c r="F402" s="27">
        <v>39114</v>
      </c>
      <c r="G402" s="32">
        <v>24989191</v>
      </c>
      <c r="H402" s="5"/>
      <c r="I402" s="1" t="e">
        <f>VLOOKUP(Tabla224[[#This Row],[Nombre]],Junio!B401:I493,8,FALSE)</f>
        <v>#N/A</v>
      </c>
    </row>
    <row r="403" spans="1:9" ht="31.5" customHeight="1" x14ac:dyDescent="0.2">
      <c r="A403" s="16">
        <v>400</v>
      </c>
      <c r="B403" s="24" t="s">
        <v>1147</v>
      </c>
      <c r="C403" s="18" t="s">
        <v>730</v>
      </c>
      <c r="D403" s="21" t="s">
        <v>733</v>
      </c>
      <c r="E403" s="21" t="s">
        <v>1221</v>
      </c>
      <c r="F403" s="28">
        <v>42958</v>
      </c>
      <c r="G403" s="33">
        <v>24989191</v>
      </c>
      <c r="H403" s="18"/>
      <c r="I403" s="1">
        <f>VLOOKUP(Tabla224[[#This Row],[Nombre]],Junio!B402:I494,8,FALSE)</f>
        <v>0</v>
      </c>
    </row>
    <row r="404" spans="1:9" ht="31.5" customHeight="1" x14ac:dyDescent="0.2">
      <c r="A404" s="3">
        <v>401</v>
      </c>
      <c r="B404" s="23" t="s">
        <v>1148</v>
      </c>
      <c r="C404" s="5" t="s">
        <v>730</v>
      </c>
      <c r="D404" s="22" t="s">
        <v>1202</v>
      </c>
      <c r="E404" s="22" t="s">
        <v>1221</v>
      </c>
      <c r="F404" s="27">
        <v>43313</v>
      </c>
      <c r="G404" s="32">
        <v>24989191</v>
      </c>
      <c r="H404" s="5"/>
      <c r="I404" s="1" t="e">
        <f>VLOOKUP(Tabla224[[#This Row],[Nombre]],Junio!B403:I495,8,FALSE)</f>
        <v>#N/A</v>
      </c>
    </row>
    <row r="405" spans="1:9" ht="31.5" customHeight="1" x14ac:dyDescent="0.2">
      <c r="A405" s="16">
        <v>402</v>
      </c>
      <c r="B405" s="24" t="s">
        <v>1332</v>
      </c>
      <c r="C405" s="18" t="s">
        <v>730</v>
      </c>
      <c r="D405" s="21" t="s">
        <v>731</v>
      </c>
      <c r="E405" s="21" t="s">
        <v>97</v>
      </c>
      <c r="F405" s="28">
        <v>43525</v>
      </c>
      <c r="G405" s="33" t="s">
        <v>964</v>
      </c>
      <c r="H405" s="18"/>
      <c r="I405" s="1">
        <f>VLOOKUP(Tabla224[[#This Row],[Nombre]],Junio!B404:I496,8,FALSE)</f>
        <v>0</v>
      </c>
    </row>
    <row r="406" spans="1:9" ht="31.5" customHeight="1" x14ac:dyDescent="0.2">
      <c r="A406" s="3">
        <v>403</v>
      </c>
      <c r="B406" s="23" t="s">
        <v>1188</v>
      </c>
      <c r="C406" s="5" t="s">
        <v>730</v>
      </c>
      <c r="D406" s="22" t="s">
        <v>736</v>
      </c>
      <c r="E406" s="22" t="s">
        <v>283</v>
      </c>
      <c r="F406" s="27">
        <v>43115</v>
      </c>
      <c r="G406" s="32">
        <v>24989191</v>
      </c>
      <c r="H406" s="5"/>
      <c r="I406" s="1">
        <f>VLOOKUP(Tabla224[[#This Row],[Nombre]],Junio!B405:I497,8,FALSE)</f>
        <v>0</v>
      </c>
    </row>
    <row r="407" spans="1:9" ht="31.5" customHeight="1" x14ac:dyDescent="0.2">
      <c r="A407" s="16">
        <v>404</v>
      </c>
      <c r="B407" s="24" t="s">
        <v>754</v>
      </c>
      <c r="C407" s="18" t="s">
        <v>730</v>
      </c>
      <c r="D407" s="21" t="s">
        <v>734</v>
      </c>
      <c r="E407" s="21" t="s">
        <v>145</v>
      </c>
      <c r="F407" s="28">
        <v>42810</v>
      </c>
      <c r="G407" s="33" t="s">
        <v>964</v>
      </c>
      <c r="H407" s="18"/>
      <c r="I407" s="1">
        <f>VLOOKUP(Tabla224[[#This Row],[Nombre]],Junio!B406:I498,8,FALSE)</f>
        <v>0</v>
      </c>
    </row>
    <row r="408" spans="1:9" ht="31.5" customHeight="1" x14ac:dyDescent="0.2">
      <c r="A408" s="3">
        <v>405</v>
      </c>
      <c r="B408" s="23" t="s">
        <v>1308</v>
      </c>
      <c r="C408" s="5" t="s">
        <v>730</v>
      </c>
      <c r="D408" s="22" t="s">
        <v>1198</v>
      </c>
      <c r="E408" s="22" t="s">
        <v>697</v>
      </c>
      <c r="F408" s="27">
        <v>36023</v>
      </c>
      <c r="G408" s="32">
        <v>24989191</v>
      </c>
      <c r="H408" s="5"/>
      <c r="I408" s="1" t="e">
        <f>VLOOKUP(Tabla224[[#This Row],[Nombre]],Junio!B407:I499,8,FALSE)</f>
        <v>#N/A</v>
      </c>
    </row>
    <row r="409" spans="1:9" ht="31.5" customHeight="1" x14ac:dyDescent="0.2">
      <c r="A409" s="16">
        <v>406</v>
      </c>
      <c r="B409" s="24" t="s">
        <v>1164</v>
      </c>
      <c r="C409" s="18" t="s">
        <v>730</v>
      </c>
      <c r="D409" s="21" t="s">
        <v>731</v>
      </c>
      <c r="E409" s="21" t="s">
        <v>1220</v>
      </c>
      <c r="F409" s="28">
        <v>43313</v>
      </c>
      <c r="G409" s="33" t="s">
        <v>1270</v>
      </c>
      <c r="H409" s="18"/>
      <c r="I409" s="1">
        <f>VLOOKUP(Tabla224[[#This Row],[Nombre]],Junio!B408:I500,8,FALSE)</f>
        <v>0</v>
      </c>
    </row>
    <row r="410" spans="1:9" ht="31.5" customHeight="1" x14ac:dyDescent="0.2">
      <c r="A410" s="3">
        <v>407</v>
      </c>
      <c r="B410" s="23" t="s">
        <v>1135</v>
      </c>
      <c r="C410" s="5" t="s">
        <v>730</v>
      </c>
      <c r="D410" s="22" t="s">
        <v>1196</v>
      </c>
      <c r="E410" s="22" t="s">
        <v>697</v>
      </c>
      <c r="F410" s="27">
        <v>38751</v>
      </c>
      <c r="G410" s="32" t="s">
        <v>1270</v>
      </c>
      <c r="H410" s="5"/>
      <c r="I410" s="1">
        <f>VLOOKUP(Tabla224[[#This Row],[Nombre]],Junio!B409:I501,8,FALSE)</f>
        <v>0</v>
      </c>
    </row>
    <row r="411" spans="1:9" ht="31.5" customHeight="1" x14ac:dyDescent="0.2">
      <c r="A411" s="16">
        <v>408</v>
      </c>
      <c r="B411" s="24" t="s">
        <v>712</v>
      </c>
      <c r="C411" s="18" t="s">
        <v>730</v>
      </c>
      <c r="D411" s="21" t="s">
        <v>731</v>
      </c>
      <c r="E411" s="21" t="s">
        <v>112</v>
      </c>
      <c r="F411" s="28">
        <v>42464</v>
      </c>
      <c r="G411" s="33" t="s">
        <v>964</v>
      </c>
      <c r="H411" s="18"/>
      <c r="I411" s="1">
        <f>VLOOKUP(Tabla224[[#This Row],[Nombre]],Junio!B410:I502,8,FALSE)</f>
        <v>0</v>
      </c>
    </row>
    <row r="412" spans="1:9" ht="31.5" customHeight="1" x14ac:dyDescent="0.2">
      <c r="A412" s="3">
        <v>409</v>
      </c>
      <c r="B412" s="23" t="s">
        <v>930</v>
      </c>
      <c r="C412" s="5" t="s">
        <v>730</v>
      </c>
      <c r="D412" s="22" t="s">
        <v>934</v>
      </c>
      <c r="E412" s="22" t="s">
        <v>216</v>
      </c>
      <c r="F412" s="27">
        <v>43392</v>
      </c>
      <c r="G412" s="32" t="s">
        <v>964</v>
      </c>
      <c r="H412" s="5"/>
      <c r="I412" s="1">
        <f>VLOOKUP(Tabla224[[#This Row],[Nombre]],Junio!B411:I503,8,FALSE)</f>
        <v>0</v>
      </c>
    </row>
    <row r="413" spans="1:9" ht="31.5" customHeight="1" x14ac:dyDescent="0.2">
      <c r="A413" s="16">
        <v>410</v>
      </c>
      <c r="B413" s="24" t="s">
        <v>719</v>
      </c>
      <c r="C413" s="18" t="s">
        <v>730</v>
      </c>
      <c r="D413" s="21" t="s">
        <v>731</v>
      </c>
      <c r="E413" s="21" t="s">
        <v>160</v>
      </c>
      <c r="F413" s="28">
        <v>42887</v>
      </c>
      <c r="G413" s="33" t="s">
        <v>964</v>
      </c>
      <c r="H413" s="18"/>
      <c r="I413" s="1">
        <f>VLOOKUP(Tabla224[[#This Row],[Nombre]],Junio!B412:I504,8,FALSE)</f>
        <v>0</v>
      </c>
    </row>
    <row r="414" spans="1:9" ht="31.5" customHeight="1" x14ac:dyDescent="0.2">
      <c r="A414" s="3">
        <v>411</v>
      </c>
      <c r="B414" s="23" t="s">
        <v>1336</v>
      </c>
      <c r="C414" s="5" t="s">
        <v>730</v>
      </c>
      <c r="D414" s="22" t="s">
        <v>1285</v>
      </c>
      <c r="E414" s="22" t="s">
        <v>216</v>
      </c>
      <c r="F414" s="27">
        <v>43531</v>
      </c>
      <c r="G414" s="32" t="s">
        <v>964</v>
      </c>
      <c r="H414" s="5"/>
      <c r="I414" s="1">
        <f>VLOOKUP(Tabla224[[#This Row],[Nombre]],Junio!B413:I505,8,FALSE)</f>
        <v>0</v>
      </c>
    </row>
    <row r="415" spans="1:9" ht="31.5" customHeight="1" x14ac:dyDescent="0.2">
      <c r="A415" s="16">
        <v>412</v>
      </c>
      <c r="B415" s="24" t="s">
        <v>1181</v>
      </c>
      <c r="C415" s="18" t="s">
        <v>730</v>
      </c>
      <c r="D415" s="21" t="s">
        <v>1215</v>
      </c>
      <c r="E415" s="21" t="s">
        <v>244</v>
      </c>
      <c r="F415" s="28">
        <v>41122</v>
      </c>
      <c r="G415" s="33" t="s">
        <v>1270</v>
      </c>
      <c r="H415" s="18"/>
      <c r="I415" s="1">
        <f>VLOOKUP(Tabla224[[#This Row],[Nombre]],Junio!B414:I506,8,FALSE)</f>
        <v>0</v>
      </c>
    </row>
    <row r="416" spans="1:9" ht="31.5" customHeight="1" x14ac:dyDescent="0.2">
      <c r="A416" s="3">
        <v>413</v>
      </c>
      <c r="B416" s="23" t="s">
        <v>706</v>
      </c>
      <c r="C416" s="5" t="s">
        <v>730</v>
      </c>
      <c r="D416" s="22" t="s">
        <v>733</v>
      </c>
      <c r="E416" s="22" t="s">
        <v>771</v>
      </c>
      <c r="F416" s="27">
        <v>38749</v>
      </c>
      <c r="G416" s="32" t="s">
        <v>964</v>
      </c>
      <c r="H416" s="5"/>
      <c r="I416" s="1">
        <f>VLOOKUP(Tabla224[[#This Row],[Nombre]],Junio!B415:I507,8,FALSE)</f>
        <v>0</v>
      </c>
    </row>
    <row r="417" spans="1:9" ht="31.5" customHeight="1" x14ac:dyDescent="0.2">
      <c r="A417" s="16">
        <v>414</v>
      </c>
      <c r="B417" s="24" t="s">
        <v>1339</v>
      </c>
      <c r="C417" s="18" t="s">
        <v>730</v>
      </c>
      <c r="D417" s="21" t="s">
        <v>953</v>
      </c>
      <c r="E417" s="21" t="s">
        <v>1220</v>
      </c>
      <c r="F417" s="28">
        <v>43539</v>
      </c>
      <c r="G417" s="33" t="s">
        <v>1270</v>
      </c>
      <c r="H417" s="18"/>
      <c r="I417" s="1">
        <f>VLOOKUP(Tabla224[[#This Row],[Nombre]],Junio!B416:I508,8,FALSE)</f>
        <v>0</v>
      </c>
    </row>
    <row r="418" spans="1:9" ht="31.5" customHeight="1" x14ac:dyDescent="0.2">
      <c r="A418" s="3">
        <v>415</v>
      </c>
      <c r="B418" s="23" t="s">
        <v>1342</v>
      </c>
      <c r="C418" s="5" t="s">
        <v>730</v>
      </c>
      <c r="D418" s="22" t="s">
        <v>731</v>
      </c>
      <c r="E418" s="22" t="s">
        <v>1220</v>
      </c>
      <c r="F418" s="27">
        <v>43539</v>
      </c>
      <c r="G418" s="32" t="s">
        <v>1270</v>
      </c>
      <c r="H418" s="5"/>
      <c r="I418" s="1" t="e">
        <f>VLOOKUP(Tabla224[[#This Row],[Nombre]],Junio!B417:I509,8,FALSE)</f>
        <v>#N/A</v>
      </c>
    </row>
    <row r="419" spans="1:9" ht="31.5" customHeight="1" x14ac:dyDescent="0.2">
      <c r="A419" s="16">
        <v>416</v>
      </c>
      <c r="B419" s="24" t="s">
        <v>1149</v>
      </c>
      <c r="C419" s="18" t="s">
        <v>730</v>
      </c>
      <c r="D419" s="21" t="s">
        <v>770</v>
      </c>
      <c r="E419" s="21" t="s">
        <v>212</v>
      </c>
      <c r="F419" s="28">
        <v>40547</v>
      </c>
      <c r="G419" s="33" t="s">
        <v>964</v>
      </c>
      <c r="H419" s="18"/>
      <c r="I419" s="1">
        <f>VLOOKUP(Tabla224[[#This Row],[Nombre]],Junio!B418:I510,8,FALSE)</f>
        <v>0</v>
      </c>
    </row>
    <row r="420" spans="1:9" ht="31.5" customHeight="1" x14ac:dyDescent="0.2">
      <c r="A420" s="3">
        <v>417</v>
      </c>
      <c r="B420" s="23" t="s">
        <v>1304</v>
      </c>
      <c r="C420" s="5" t="s">
        <v>730</v>
      </c>
      <c r="D420" s="22" t="s">
        <v>740</v>
      </c>
      <c r="E420" s="22" t="s">
        <v>1221</v>
      </c>
      <c r="F420" s="27">
        <v>42705</v>
      </c>
      <c r="G420" s="32" t="s">
        <v>1270</v>
      </c>
      <c r="H420" s="5"/>
      <c r="I420" s="1" t="e">
        <f>VLOOKUP(Tabla224[[#This Row],[Nombre]],Junio!B419:I511,8,FALSE)</f>
        <v>#N/A</v>
      </c>
    </row>
    <row r="421" spans="1:9" ht="31.5" customHeight="1" x14ac:dyDescent="0.2">
      <c r="A421" s="16">
        <v>418</v>
      </c>
      <c r="B421" s="24" t="s">
        <v>1156</v>
      </c>
      <c r="C421" s="18" t="s">
        <v>730</v>
      </c>
      <c r="D421" s="21" t="s">
        <v>1205</v>
      </c>
      <c r="E421" s="21" t="s">
        <v>1221</v>
      </c>
      <c r="F421" s="28">
        <v>43426</v>
      </c>
      <c r="G421" s="33" t="s">
        <v>1270</v>
      </c>
      <c r="H421" s="18"/>
      <c r="I421" s="1">
        <f>VLOOKUP(Tabla224[[#This Row],[Nombre]],Junio!B420:I512,8,FALSE)</f>
        <v>0</v>
      </c>
    </row>
    <row r="422" spans="1:9" ht="31.5" customHeight="1" x14ac:dyDescent="0.2">
      <c r="A422" s="3">
        <v>419</v>
      </c>
      <c r="B422" s="23" t="s">
        <v>1323</v>
      </c>
      <c r="C422" s="5" t="s">
        <v>730</v>
      </c>
      <c r="D422" s="22" t="s">
        <v>731</v>
      </c>
      <c r="E422" s="22" t="s">
        <v>264</v>
      </c>
      <c r="F422" s="27">
        <v>43497</v>
      </c>
      <c r="G422" s="32" t="s">
        <v>1270</v>
      </c>
      <c r="H422" s="5"/>
      <c r="I422" s="1" t="e">
        <f>VLOOKUP(Tabla224[[#This Row],[Nombre]],Junio!B421:I513,8,FALSE)</f>
        <v>#N/A</v>
      </c>
    </row>
    <row r="423" spans="1:9" ht="31.5" customHeight="1" x14ac:dyDescent="0.2">
      <c r="A423" s="16">
        <v>420</v>
      </c>
      <c r="B423" s="24" t="s">
        <v>1329</v>
      </c>
      <c r="C423" s="18" t="s">
        <v>730</v>
      </c>
      <c r="D423" s="21" t="s">
        <v>1282</v>
      </c>
      <c r="E423" s="21" t="s">
        <v>97</v>
      </c>
      <c r="F423" s="28">
        <v>43381</v>
      </c>
      <c r="G423" s="33" t="s">
        <v>964</v>
      </c>
      <c r="H423" s="18"/>
      <c r="I423" s="1">
        <f>VLOOKUP(Tabla224[[#This Row],[Nombre]],Junio!B422:I514,8,FALSE)</f>
        <v>0</v>
      </c>
    </row>
    <row r="424" spans="1:9" ht="31.5" customHeight="1" x14ac:dyDescent="0.2">
      <c r="A424" s="3">
        <v>421</v>
      </c>
      <c r="B424" s="23" t="s">
        <v>1322</v>
      </c>
      <c r="C424" s="5" t="s">
        <v>730</v>
      </c>
      <c r="D424" s="22" t="s">
        <v>1213</v>
      </c>
      <c r="E424" s="22" t="s">
        <v>310</v>
      </c>
      <c r="F424" s="27">
        <v>42705</v>
      </c>
      <c r="G424" s="32" t="s">
        <v>1270</v>
      </c>
      <c r="H424" s="5"/>
      <c r="I424" s="1" t="e">
        <f>VLOOKUP(Tabla224[[#This Row],[Nombre]],Junio!B423:I515,8,FALSE)</f>
        <v>#N/A</v>
      </c>
    </row>
    <row r="425" spans="1:9" ht="31.5" customHeight="1" x14ac:dyDescent="0.2">
      <c r="A425" s="16">
        <v>422</v>
      </c>
      <c r="B425" s="24" t="s">
        <v>845</v>
      </c>
      <c r="C425" s="18" t="s">
        <v>730</v>
      </c>
      <c r="D425" s="21" t="s">
        <v>736</v>
      </c>
      <c r="E425" s="21" t="s">
        <v>250</v>
      </c>
      <c r="F425" s="28">
        <v>43346</v>
      </c>
      <c r="G425" s="33" t="s">
        <v>1270</v>
      </c>
      <c r="H425" s="18"/>
      <c r="I425" s="1">
        <f>VLOOKUP(Tabla224[[#This Row],[Nombre]],Junio!B424:I516,8,FALSE)</f>
        <v>0</v>
      </c>
    </row>
    <row r="426" spans="1:9" ht="31.5" customHeight="1" x14ac:dyDescent="0.2">
      <c r="A426" s="3">
        <v>423</v>
      </c>
      <c r="B426" s="23" t="s">
        <v>1347</v>
      </c>
      <c r="C426" s="5" t="s">
        <v>730</v>
      </c>
      <c r="D426" s="22" t="s">
        <v>1352</v>
      </c>
      <c r="E426" s="22" t="s">
        <v>227</v>
      </c>
      <c r="F426" s="27">
        <v>43577</v>
      </c>
      <c r="G426" s="32" t="s">
        <v>1270</v>
      </c>
      <c r="H426" s="5"/>
      <c r="I426" s="1">
        <f>VLOOKUP(Tabla224[[#This Row],[Nombre]],Junio!B425:I517,8,FALSE)</f>
        <v>0</v>
      </c>
    </row>
    <row r="427" spans="1:9" ht="31.5" customHeight="1" x14ac:dyDescent="0.2">
      <c r="A427" s="16">
        <v>424</v>
      </c>
      <c r="B427" s="24" t="s">
        <v>1333</v>
      </c>
      <c r="C427" s="18" t="s">
        <v>730</v>
      </c>
      <c r="D427" s="21" t="s">
        <v>731</v>
      </c>
      <c r="E427" s="21" t="s">
        <v>1222</v>
      </c>
      <c r="F427" s="28">
        <v>43525</v>
      </c>
      <c r="G427" s="33" t="s">
        <v>1270</v>
      </c>
      <c r="H427" s="18"/>
      <c r="I427" s="1">
        <f>VLOOKUP(Tabla224[[#This Row],[Nombre]],Junio!B426:I518,8,FALSE)</f>
        <v>0</v>
      </c>
    </row>
    <row r="428" spans="1:9" ht="31.5" customHeight="1" x14ac:dyDescent="0.2">
      <c r="A428" s="3">
        <v>425</v>
      </c>
      <c r="B428" s="23" t="s">
        <v>726</v>
      </c>
      <c r="C428" s="5" t="s">
        <v>730</v>
      </c>
      <c r="D428" s="22" t="s">
        <v>733</v>
      </c>
      <c r="E428" s="22" t="s">
        <v>771</v>
      </c>
      <c r="F428" s="27">
        <v>42933</v>
      </c>
      <c r="G428" s="32" t="s">
        <v>964</v>
      </c>
      <c r="H428" s="5"/>
      <c r="I428" s="1">
        <f>VLOOKUP(Tabla224[[#This Row],[Nombre]],Junio!B427:I519,8,FALSE)</f>
        <v>0</v>
      </c>
    </row>
    <row r="429" spans="1:9" ht="31.5" customHeight="1" x14ac:dyDescent="0.2">
      <c r="A429" s="16">
        <v>426</v>
      </c>
      <c r="B429" s="24" t="s">
        <v>1324</v>
      </c>
      <c r="C429" s="18" t="s">
        <v>730</v>
      </c>
      <c r="D429" s="21" t="s">
        <v>1219</v>
      </c>
      <c r="E429" s="21" t="s">
        <v>0</v>
      </c>
      <c r="F429" s="28">
        <v>43504</v>
      </c>
      <c r="G429" s="33" t="s">
        <v>1270</v>
      </c>
      <c r="H429" s="18"/>
      <c r="I429" s="1" t="e">
        <f>VLOOKUP(Tabla224[[#This Row],[Nombre]],Junio!B428:I520,8,FALSE)</f>
        <v>#N/A</v>
      </c>
    </row>
    <row r="430" spans="1:9" ht="31.5" customHeight="1" x14ac:dyDescent="0.2">
      <c r="A430" s="3">
        <v>427</v>
      </c>
      <c r="B430" s="23" t="s">
        <v>1166</v>
      </c>
      <c r="C430" s="5" t="s">
        <v>730</v>
      </c>
      <c r="D430" s="22" t="s">
        <v>953</v>
      </c>
      <c r="E430" s="22" t="s">
        <v>160</v>
      </c>
      <c r="F430" s="27">
        <v>41409</v>
      </c>
      <c r="G430" s="32" t="s">
        <v>964</v>
      </c>
      <c r="H430" s="5"/>
      <c r="I430" s="1" t="e">
        <f>VLOOKUP(Tabla224[[#This Row],[Nombre]],Junio!B429:I521,8,FALSE)</f>
        <v>#N/A</v>
      </c>
    </row>
    <row r="431" spans="1:9" ht="31.5" customHeight="1" x14ac:dyDescent="0.2">
      <c r="A431" s="16">
        <v>428</v>
      </c>
      <c r="B431" s="24" t="s">
        <v>1301</v>
      </c>
      <c r="C431" s="18" t="s">
        <v>730</v>
      </c>
      <c r="D431" s="21" t="s">
        <v>953</v>
      </c>
      <c r="E431" s="21" t="s">
        <v>3</v>
      </c>
      <c r="F431" s="28">
        <v>41477</v>
      </c>
      <c r="G431" s="33" t="s">
        <v>1270</v>
      </c>
      <c r="H431" s="18"/>
      <c r="I431" s="1" t="e">
        <f>VLOOKUP(Tabla224[[#This Row],[Nombre]],Junio!B430:I522,8,FALSE)</f>
        <v>#N/A</v>
      </c>
    </row>
    <row r="432" spans="1:9" ht="31.5" customHeight="1" x14ac:dyDescent="0.2">
      <c r="A432" s="3">
        <v>429</v>
      </c>
      <c r="B432" s="23" t="s">
        <v>1318</v>
      </c>
      <c r="C432" s="5" t="s">
        <v>730</v>
      </c>
      <c r="D432" s="22" t="s">
        <v>1213</v>
      </c>
      <c r="E432" s="22" t="s">
        <v>250</v>
      </c>
      <c r="F432" s="27">
        <v>42887</v>
      </c>
      <c r="G432" s="32" t="s">
        <v>1270</v>
      </c>
      <c r="H432" s="5"/>
      <c r="I432" s="1" t="e">
        <f>VLOOKUP(Tabla224[[#This Row],[Nombre]],Junio!B431:I523,8,FALSE)</f>
        <v>#N/A</v>
      </c>
    </row>
    <row r="433" spans="1:9" ht="31.5" customHeight="1" x14ac:dyDescent="0.2">
      <c r="A433" s="16">
        <v>430</v>
      </c>
      <c r="B433" s="24" t="s">
        <v>1176</v>
      </c>
      <c r="C433" s="18" t="s">
        <v>730</v>
      </c>
      <c r="D433" s="21" t="s">
        <v>1212</v>
      </c>
      <c r="E433" s="21" t="s">
        <v>697</v>
      </c>
      <c r="F433" s="28">
        <v>43497</v>
      </c>
      <c r="G433" s="33" t="s">
        <v>1270</v>
      </c>
      <c r="H433" s="18"/>
      <c r="I433" s="1">
        <f>VLOOKUP(Tabla224[[#This Row],[Nombre]],Junio!B432:I524,8,FALSE)</f>
        <v>0</v>
      </c>
    </row>
    <row r="434" spans="1:9" ht="31.5" customHeight="1" x14ac:dyDescent="0.2">
      <c r="A434" s="3">
        <v>431</v>
      </c>
      <c r="B434" s="23" t="s">
        <v>946</v>
      </c>
      <c r="C434" s="5" t="s">
        <v>730</v>
      </c>
      <c r="D434" s="22" t="s">
        <v>731</v>
      </c>
      <c r="E434" s="22" t="s">
        <v>216</v>
      </c>
      <c r="F434" s="27">
        <v>43482</v>
      </c>
      <c r="G434" s="32" t="s">
        <v>964</v>
      </c>
      <c r="H434" s="5"/>
      <c r="I434" s="1">
        <f>VLOOKUP(Tabla224[[#This Row],[Nombre]],Junio!B433:I525,8,FALSE)</f>
        <v>0</v>
      </c>
    </row>
    <row r="435" spans="1:9" ht="31.5" customHeight="1" x14ac:dyDescent="0.2">
      <c r="A435" s="16">
        <v>432</v>
      </c>
      <c r="B435" s="24" t="s">
        <v>947</v>
      </c>
      <c r="C435" s="18" t="s">
        <v>730</v>
      </c>
      <c r="D435" s="21" t="s">
        <v>731</v>
      </c>
      <c r="E435" s="21" t="s">
        <v>160</v>
      </c>
      <c r="F435" s="28">
        <v>43160</v>
      </c>
      <c r="G435" s="33" t="s">
        <v>964</v>
      </c>
      <c r="H435" s="18"/>
      <c r="I435" s="1">
        <f>VLOOKUP(Tabla224[[#This Row],[Nombre]],Junio!B434:I526,8,FALSE)</f>
        <v>0</v>
      </c>
    </row>
    <row r="436" spans="1:9" ht="31.5" customHeight="1" x14ac:dyDescent="0.2">
      <c r="A436" s="3">
        <v>433</v>
      </c>
      <c r="B436" s="23" t="s">
        <v>1172</v>
      </c>
      <c r="C436" s="5" t="s">
        <v>730</v>
      </c>
      <c r="D436" s="22" t="s">
        <v>1202</v>
      </c>
      <c r="E436" s="22" t="s">
        <v>1221</v>
      </c>
      <c r="F436" s="27">
        <v>43353</v>
      </c>
      <c r="G436" s="32" t="s">
        <v>1270</v>
      </c>
      <c r="H436" s="5"/>
      <c r="I436" s="1">
        <f>VLOOKUP(Tabla224[[#This Row],[Nombre]],Junio!B435:I527,8,FALSE)</f>
        <v>0</v>
      </c>
    </row>
    <row r="437" spans="1:9" ht="31.5" customHeight="1" x14ac:dyDescent="0.2">
      <c r="A437" s="16">
        <v>434</v>
      </c>
      <c r="B437" s="24" t="s">
        <v>724</v>
      </c>
      <c r="C437" s="18" t="s">
        <v>730</v>
      </c>
      <c r="D437" s="21" t="s">
        <v>733</v>
      </c>
      <c r="E437" s="21" t="s">
        <v>771</v>
      </c>
      <c r="F437" s="28">
        <v>38103</v>
      </c>
      <c r="G437" s="33" t="s">
        <v>964</v>
      </c>
      <c r="H437" s="18"/>
      <c r="I437" s="1">
        <f>VLOOKUP(Tabla224[[#This Row],[Nombre]],Junio!B436:I528,8,FALSE)</f>
        <v>0</v>
      </c>
    </row>
    <row r="438" spans="1:9" ht="31.5" customHeight="1" x14ac:dyDescent="0.2">
      <c r="A438" s="3">
        <v>435</v>
      </c>
      <c r="B438" s="23" t="s">
        <v>1174</v>
      </c>
      <c r="C438" s="5" t="s">
        <v>730</v>
      </c>
      <c r="D438" s="22" t="s">
        <v>733</v>
      </c>
      <c r="E438" s="22" t="s">
        <v>1221</v>
      </c>
      <c r="F438" s="27">
        <v>43497</v>
      </c>
      <c r="G438" s="32" t="s">
        <v>1270</v>
      </c>
      <c r="H438" s="5"/>
      <c r="I438" s="1">
        <f>VLOOKUP(Tabla224[[#This Row],[Nombre]],Junio!B437:I529,8,FALSE)</f>
        <v>0</v>
      </c>
    </row>
    <row r="439" spans="1:9" ht="31.5" customHeight="1" x14ac:dyDescent="0.2">
      <c r="A439" s="16">
        <v>436</v>
      </c>
      <c r="B439" s="24" t="s">
        <v>1334</v>
      </c>
      <c r="C439" s="18" t="s">
        <v>730</v>
      </c>
      <c r="D439" s="21" t="s">
        <v>1284</v>
      </c>
      <c r="E439" s="21" t="s">
        <v>1286</v>
      </c>
      <c r="F439" s="28">
        <v>43531</v>
      </c>
      <c r="G439" s="33" t="s">
        <v>1270</v>
      </c>
      <c r="H439" s="18"/>
      <c r="I439" s="1">
        <f>VLOOKUP(Tabla224[[#This Row],[Nombre]],Junio!B438:I530,8,FALSE)</f>
        <v>0</v>
      </c>
    </row>
    <row r="440" spans="1:9" ht="31.5" customHeight="1" x14ac:dyDescent="0.2">
      <c r="A440" s="3">
        <v>437</v>
      </c>
      <c r="B440" s="23" t="s">
        <v>1167</v>
      </c>
      <c r="C440" s="5" t="s">
        <v>730</v>
      </c>
      <c r="D440" s="22" t="s">
        <v>731</v>
      </c>
      <c r="E440" s="22" t="s">
        <v>1224</v>
      </c>
      <c r="F440" s="27">
        <v>43483</v>
      </c>
      <c r="G440" s="32" t="s">
        <v>1270</v>
      </c>
      <c r="H440" s="5"/>
      <c r="I440" s="1" t="e">
        <f>VLOOKUP(Tabla224[[#This Row],[Nombre]],Junio!B439:I531,8,FALSE)</f>
        <v>#N/A</v>
      </c>
    </row>
    <row r="441" spans="1:9" ht="31.5" customHeight="1" x14ac:dyDescent="0.2">
      <c r="A441" s="16">
        <v>438</v>
      </c>
      <c r="B441" s="24" t="s">
        <v>948</v>
      </c>
      <c r="C441" s="18" t="s">
        <v>730</v>
      </c>
      <c r="D441" s="21" t="s">
        <v>735</v>
      </c>
      <c r="E441" s="21" t="s">
        <v>3</v>
      </c>
      <c r="F441" s="28">
        <v>40452</v>
      </c>
      <c r="G441" s="33" t="s">
        <v>1270</v>
      </c>
      <c r="H441" s="18"/>
      <c r="I441" s="1">
        <f>VLOOKUP(Tabla224[[#This Row],[Nombre]],Junio!B440:I532,8,FALSE)</f>
        <v>0</v>
      </c>
    </row>
    <row r="442" spans="1:9" ht="31.5" customHeight="1" x14ac:dyDescent="0.2">
      <c r="A442" s="3">
        <v>439</v>
      </c>
      <c r="B442" s="23" t="s">
        <v>1314</v>
      </c>
      <c r="C442" s="5" t="s">
        <v>730</v>
      </c>
      <c r="D442" s="22" t="s">
        <v>1210</v>
      </c>
      <c r="E442" s="22" t="s">
        <v>1222</v>
      </c>
      <c r="F442" s="27">
        <v>42954</v>
      </c>
      <c r="G442" s="32" t="s">
        <v>1270</v>
      </c>
      <c r="H442" s="5"/>
      <c r="I442" s="1">
        <f>VLOOKUP(Tabla224[[#This Row],[Nombre]],Junio!B441:I533,8,FALSE)</f>
        <v>0</v>
      </c>
    </row>
    <row r="443" spans="1:9" ht="31.5" customHeight="1" x14ac:dyDescent="0.2">
      <c r="A443" s="16">
        <v>440</v>
      </c>
      <c r="B443" s="24" t="s">
        <v>1337</v>
      </c>
      <c r="C443" s="18" t="s">
        <v>730</v>
      </c>
      <c r="D443" s="21" t="s">
        <v>731</v>
      </c>
      <c r="E443" s="21" t="s">
        <v>697</v>
      </c>
      <c r="F443" s="28">
        <v>43539</v>
      </c>
      <c r="G443" s="33" t="s">
        <v>1270</v>
      </c>
      <c r="H443" s="18"/>
      <c r="I443" s="1">
        <f>VLOOKUP(Tabla224[[#This Row],[Nombre]],Junio!B442:I534,8,FALSE)</f>
        <v>0</v>
      </c>
    </row>
    <row r="444" spans="1:9" ht="31.5" customHeight="1" x14ac:dyDescent="0.2">
      <c r="A444" s="3">
        <v>441</v>
      </c>
      <c r="B444" s="23" t="s">
        <v>1312</v>
      </c>
      <c r="C444" s="5" t="s">
        <v>730</v>
      </c>
      <c r="D444" s="22" t="s">
        <v>1204</v>
      </c>
      <c r="E444" s="22" t="s">
        <v>1221</v>
      </c>
      <c r="F444" s="27">
        <v>42705</v>
      </c>
      <c r="G444" s="32" t="s">
        <v>1270</v>
      </c>
      <c r="H444" s="5"/>
      <c r="I444" s="1" t="e">
        <f>VLOOKUP(Tabla224[[#This Row],[Nombre]],Junio!B443:I535,8,FALSE)</f>
        <v>#N/A</v>
      </c>
    </row>
    <row r="445" spans="1:9" ht="31.5" customHeight="1" x14ac:dyDescent="0.2">
      <c r="A445" s="16">
        <v>442</v>
      </c>
      <c r="B445" s="24" t="s">
        <v>837</v>
      </c>
      <c r="C445" s="18" t="s">
        <v>730</v>
      </c>
      <c r="D445" s="21" t="s">
        <v>953</v>
      </c>
      <c r="E445" s="21" t="s">
        <v>3</v>
      </c>
      <c r="F445" s="28">
        <v>43334</v>
      </c>
      <c r="G445" s="33" t="s">
        <v>1270</v>
      </c>
      <c r="H445" s="18"/>
      <c r="I445" s="1">
        <f>VLOOKUP(Tabla224[[#This Row],[Nombre]],Junio!B444:I536,8,FALSE)</f>
        <v>0</v>
      </c>
    </row>
    <row r="446" spans="1:9" ht="31.5" customHeight="1" x14ac:dyDescent="0.2">
      <c r="A446" s="3">
        <v>443</v>
      </c>
      <c r="B446" s="23" t="s">
        <v>1344</v>
      </c>
      <c r="C446" s="5" t="s">
        <v>730</v>
      </c>
      <c r="D446" s="22" t="s">
        <v>731</v>
      </c>
      <c r="E446" s="22" t="s">
        <v>216</v>
      </c>
      <c r="F446" s="27">
        <v>43556</v>
      </c>
      <c r="G446" s="32" t="s">
        <v>964</v>
      </c>
      <c r="H446" s="5"/>
      <c r="I446" s="1">
        <f>VLOOKUP(Tabla224[[#This Row],[Nombre]],Junio!B445:I537,8,FALSE)</f>
        <v>0</v>
      </c>
    </row>
    <row r="447" spans="1:9" ht="31.5" customHeight="1" x14ac:dyDescent="0.2">
      <c r="A447" s="16">
        <v>444</v>
      </c>
      <c r="B447" s="24" t="s">
        <v>1184</v>
      </c>
      <c r="C447" s="18" t="s">
        <v>730</v>
      </c>
      <c r="D447" s="21" t="s">
        <v>1216</v>
      </c>
      <c r="E447" s="21" t="s">
        <v>257</v>
      </c>
      <c r="F447" s="28">
        <v>43132</v>
      </c>
      <c r="G447" s="33" t="s">
        <v>1270</v>
      </c>
      <c r="H447" s="18"/>
      <c r="I447" s="1">
        <f>VLOOKUP(Tabla224[[#This Row],[Nombre]],Junio!B446:I538,8,FALSE)</f>
        <v>0</v>
      </c>
    </row>
    <row r="448" spans="1:9" ht="31.5" customHeight="1" x14ac:dyDescent="0.2">
      <c r="A448" s="3">
        <v>445</v>
      </c>
      <c r="B448" s="23" t="s">
        <v>847</v>
      </c>
      <c r="C448" s="5" t="s">
        <v>730</v>
      </c>
      <c r="D448" s="22" t="s">
        <v>932</v>
      </c>
      <c r="E448" s="22" t="s">
        <v>3</v>
      </c>
      <c r="F448" s="27">
        <v>43348</v>
      </c>
      <c r="G448" s="32" t="s">
        <v>1270</v>
      </c>
      <c r="H448" s="5"/>
      <c r="I448" s="1">
        <f>VLOOKUP(Tabla224[[#This Row],[Nombre]],Junio!B447:I539,8,FALSE)</f>
        <v>0</v>
      </c>
    </row>
    <row r="449" spans="1:9" ht="31.5" customHeight="1" x14ac:dyDescent="0.2">
      <c r="A449" s="16">
        <v>446</v>
      </c>
      <c r="B449" s="24" t="s">
        <v>927</v>
      </c>
      <c r="C449" s="18" t="s">
        <v>730</v>
      </c>
      <c r="D449" s="21" t="s">
        <v>731</v>
      </c>
      <c r="E449" s="21" t="s">
        <v>216</v>
      </c>
      <c r="F449" s="28">
        <v>43426</v>
      </c>
      <c r="G449" s="33" t="s">
        <v>964</v>
      </c>
      <c r="H449" s="18"/>
      <c r="I449" s="1">
        <f>VLOOKUP(Tabla224[[#This Row],[Nombre]],Junio!B448:I540,8,FALSE)</f>
        <v>0</v>
      </c>
    </row>
    <row r="450" spans="1:9" ht="31.5" customHeight="1" x14ac:dyDescent="0.2">
      <c r="A450" s="3">
        <v>447</v>
      </c>
      <c r="B450" s="23" t="s">
        <v>1191</v>
      </c>
      <c r="C450" s="5" t="s">
        <v>730</v>
      </c>
      <c r="D450" s="22" t="s">
        <v>1217</v>
      </c>
      <c r="E450" s="22" t="s">
        <v>1221</v>
      </c>
      <c r="F450" s="27">
        <v>43283</v>
      </c>
      <c r="G450" s="32" t="s">
        <v>1270</v>
      </c>
      <c r="H450" s="5"/>
      <c r="I450" s="1">
        <f>VLOOKUP(Tabla224[[#This Row],[Nombre]],Junio!B449:I541,8,FALSE)</f>
        <v>0</v>
      </c>
    </row>
    <row r="451" spans="1:9" ht="31.5" customHeight="1" x14ac:dyDescent="0.2">
      <c r="A451" s="16">
        <v>448</v>
      </c>
      <c r="B451" s="24" t="s">
        <v>1306</v>
      </c>
      <c r="C451" s="18" t="s">
        <v>730</v>
      </c>
      <c r="D451" s="21" t="s">
        <v>737</v>
      </c>
      <c r="E451" s="21" t="s">
        <v>31</v>
      </c>
      <c r="F451" s="28">
        <v>40284</v>
      </c>
      <c r="G451" s="33" t="s">
        <v>1270</v>
      </c>
      <c r="H451" s="18"/>
      <c r="I451" s="1" t="e">
        <f>VLOOKUP(Tabla224[[#This Row],[Nombre]],Junio!B450:I542,8,FALSE)</f>
        <v>#N/A</v>
      </c>
    </row>
    <row r="452" spans="1:9" ht="31.5" customHeight="1" x14ac:dyDescent="0.2">
      <c r="A452" s="3">
        <v>449</v>
      </c>
      <c r="B452" s="23" t="s">
        <v>1331</v>
      </c>
      <c r="C452" s="5" t="s">
        <v>730</v>
      </c>
      <c r="D452" s="22" t="s">
        <v>733</v>
      </c>
      <c r="E452" s="22" t="s">
        <v>1221</v>
      </c>
      <c r="F452" s="27">
        <v>43525</v>
      </c>
      <c r="G452" s="32" t="s">
        <v>1270</v>
      </c>
      <c r="H452" s="5"/>
      <c r="I452" s="1">
        <f>VLOOKUP(Tabla224[[#This Row],[Nombre]],Junio!B451:I543,8,FALSE)</f>
        <v>0</v>
      </c>
    </row>
    <row r="453" spans="1:9" ht="31.5" customHeight="1" x14ac:dyDescent="0.2">
      <c r="A453" s="16">
        <v>450</v>
      </c>
      <c r="B453" s="24" t="s">
        <v>1319</v>
      </c>
      <c r="C453" s="18" t="s">
        <v>730</v>
      </c>
      <c r="D453" s="21" t="s">
        <v>1213</v>
      </c>
      <c r="E453" s="21" t="s">
        <v>291</v>
      </c>
      <c r="F453" s="28">
        <v>42828</v>
      </c>
      <c r="G453" s="33" t="s">
        <v>1270</v>
      </c>
      <c r="H453" s="18"/>
      <c r="I453" s="1" t="e">
        <f>VLOOKUP(Tabla224[[#This Row],[Nombre]],Junio!B452:I544,8,FALSE)</f>
        <v>#N/A</v>
      </c>
    </row>
    <row r="454" spans="1:9" ht="31.5" customHeight="1" x14ac:dyDescent="0.2">
      <c r="A454" s="3">
        <v>451</v>
      </c>
      <c r="B454" s="23" t="s">
        <v>722</v>
      </c>
      <c r="C454" s="5" t="s">
        <v>730</v>
      </c>
      <c r="D454" s="22" t="s">
        <v>954</v>
      </c>
      <c r="E454" s="22" t="s">
        <v>212</v>
      </c>
      <c r="F454" s="27">
        <v>42065</v>
      </c>
      <c r="G454" s="32" t="s">
        <v>964</v>
      </c>
      <c r="H454" s="5"/>
      <c r="I454" s="1">
        <f>VLOOKUP(Tabla224[[#This Row],[Nombre]],Junio!B453:I545,8,FALSE)</f>
        <v>0</v>
      </c>
    </row>
    <row r="455" spans="1:9" ht="31.5" customHeight="1" x14ac:dyDescent="0.2">
      <c r="A455" s="16">
        <v>452</v>
      </c>
      <c r="B455" s="24" t="s">
        <v>1185</v>
      </c>
      <c r="C455" s="18" t="s">
        <v>730</v>
      </c>
      <c r="D455" s="21" t="s">
        <v>1213</v>
      </c>
      <c r="E455" s="21" t="s">
        <v>264</v>
      </c>
      <c r="F455" s="28">
        <v>42738</v>
      </c>
      <c r="G455" s="33" t="s">
        <v>1270</v>
      </c>
      <c r="H455" s="18"/>
      <c r="I455" s="1">
        <f>VLOOKUP(Tabla224[[#This Row],[Nombre]],Junio!B454:I546,8,FALSE)</f>
        <v>0</v>
      </c>
    </row>
    <row r="456" spans="1:9" ht="31.5" customHeight="1" x14ac:dyDescent="0.2">
      <c r="A456" s="3">
        <v>453</v>
      </c>
      <c r="B456" s="23" t="s">
        <v>844</v>
      </c>
      <c r="C456" s="5" t="s">
        <v>730</v>
      </c>
      <c r="D456" s="22" t="s">
        <v>962</v>
      </c>
      <c r="E456" s="22" t="s">
        <v>3</v>
      </c>
      <c r="F456" s="27">
        <v>43346</v>
      </c>
      <c r="G456" s="32" t="s">
        <v>1270</v>
      </c>
      <c r="H456" s="5"/>
      <c r="I456" s="1">
        <f>VLOOKUP(Tabla224[[#This Row],[Nombre]],Junio!B455:I547,8,FALSE)</f>
        <v>0</v>
      </c>
    </row>
    <row r="457" spans="1:9" ht="31.5" customHeight="1" x14ac:dyDescent="0.2">
      <c r="A457" s="16">
        <v>454</v>
      </c>
      <c r="B457" s="24" t="s">
        <v>1340</v>
      </c>
      <c r="C457" s="18" t="s">
        <v>730</v>
      </c>
      <c r="D457" s="21" t="s">
        <v>731</v>
      </c>
      <c r="E457" s="21" t="s">
        <v>244</v>
      </c>
      <c r="F457" s="28">
        <v>43539</v>
      </c>
      <c r="G457" s="33" t="s">
        <v>1270</v>
      </c>
      <c r="H457" s="18"/>
      <c r="I457" s="1">
        <f>VLOOKUP(Tabla224[[#This Row],[Nombre]],Junio!B456:I548,8,FALSE)</f>
        <v>0</v>
      </c>
    </row>
    <row r="458" spans="1:9" ht="31.5" customHeight="1" x14ac:dyDescent="0.2">
      <c r="A458" s="3">
        <v>455</v>
      </c>
      <c r="B458" s="23" t="s">
        <v>1136</v>
      </c>
      <c r="C458" s="5" t="s">
        <v>730</v>
      </c>
      <c r="D458" s="22" t="s">
        <v>1197</v>
      </c>
      <c r="E458" s="22" t="s">
        <v>697</v>
      </c>
      <c r="F458" s="27">
        <v>43483</v>
      </c>
      <c r="G458" s="32" t="s">
        <v>1270</v>
      </c>
      <c r="H458" s="5"/>
      <c r="I458" s="1">
        <f>VLOOKUP(Tabla224[[#This Row],[Nombre]],Junio!B457:I549,8,FALSE)</f>
        <v>0</v>
      </c>
    </row>
    <row r="459" spans="1:9" ht="31.5" customHeight="1" x14ac:dyDescent="0.2">
      <c r="A459" s="16">
        <v>456</v>
      </c>
      <c r="B459" s="24" t="s">
        <v>1309</v>
      </c>
      <c r="C459" s="18" t="s">
        <v>730</v>
      </c>
      <c r="D459" s="21" t="s">
        <v>1199</v>
      </c>
      <c r="E459" s="21" t="s">
        <v>697</v>
      </c>
      <c r="F459" s="28">
        <v>43252</v>
      </c>
      <c r="G459" s="33" t="s">
        <v>1270</v>
      </c>
      <c r="H459" s="18"/>
      <c r="I459" s="1" t="e">
        <f>VLOOKUP(Tabla224[[#This Row],[Nombre]],Junio!B458:I550,8,FALSE)</f>
        <v>#N/A</v>
      </c>
    </row>
    <row r="460" spans="1:9" ht="31.5" customHeight="1" x14ac:dyDescent="0.2">
      <c r="A460" s="3">
        <v>457</v>
      </c>
      <c r="B460" s="23" t="s">
        <v>1317</v>
      </c>
      <c r="C460" s="5" t="s">
        <v>730</v>
      </c>
      <c r="D460" s="22" t="s">
        <v>1350</v>
      </c>
      <c r="E460" s="22" t="s">
        <v>1225</v>
      </c>
      <c r="F460" s="27">
        <v>42171</v>
      </c>
      <c r="G460" s="32" t="s">
        <v>964</v>
      </c>
      <c r="H460" s="5"/>
      <c r="I460" s="1" t="e">
        <f>VLOOKUP(Tabla224[[#This Row],[Nombre]],Junio!B459:I551,8,FALSE)</f>
        <v>#N/A</v>
      </c>
    </row>
    <row r="461" spans="1:9" ht="31.5" customHeight="1" x14ac:dyDescent="0.2">
      <c r="A461" s="16">
        <v>458</v>
      </c>
      <c r="B461" s="24" t="s">
        <v>1326</v>
      </c>
      <c r="C461" s="18" t="s">
        <v>730</v>
      </c>
      <c r="D461" s="21" t="s">
        <v>1281</v>
      </c>
      <c r="E461" s="21" t="s">
        <v>97</v>
      </c>
      <c r="F461" s="28">
        <v>43525</v>
      </c>
      <c r="G461" s="33" t="s">
        <v>964</v>
      </c>
      <c r="H461" s="18"/>
      <c r="I461" s="1">
        <f>VLOOKUP(Tabla224[[#This Row],[Nombre]],Junio!B460:I552,8,FALSE)</f>
        <v>0</v>
      </c>
    </row>
    <row r="462" spans="1:9" ht="31.5" customHeight="1" x14ac:dyDescent="0.2">
      <c r="A462" s="3">
        <v>459</v>
      </c>
      <c r="B462" s="23" t="s">
        <v>1187</v>
      </c>
      <c r="C462" s="5" t="s">
        <v>730</v>
      </c>
      <c r="D462" s="22" t="s">
        <v>1213</v>
      </c>
      <c r="E462" s="22" t="s">
        <v>264</v>
      </c>
      <c r="F462" s="27">
        <v>42887</v>
      </c>
      <c r="G462" s="32" t="s">
        <v>1270</v>
      </c>
      <c r="H462" s="5"/>
      <c r="I462" s="1">
        <f>VLOOKUP(Tabla224[[#This Row],[Nombre]],Junio!B461:I553,8,FALSE)</f>
        <v>0</v>
      </c>
    </row>
    <row r="463" spans="1:9" ht="31.5" customHeight="1" x14ac:dyDescent="0.2">
      <c r="A463" s="16">
        <v>460</v>
      </c>
      <c r="B463" s="24" t="s">
        <v>1315</v>
      </c>
      <c r="C463" s="18" t="s">
        <v>730</v>
      </c>
      <c r="D463" s="21" t="s">
        <v>953</v>
      </c>
      <c r="E463" s="21" t="s">
        <v>160</v>
      </c>
      <c r="F463" s="28">
        <v>43361</v>
      </c>
      <c r="G463" s="33" t="s">
        <v>964</v>
      </c>
      <c r="H463" s="18"/>
      <c r="I463" s="1" t="e">
        <f>VLOOKUP(Tabla224[[#This Row],[Nombre]],Junio!B462:I554,8,FALSE)</f>
        <v>#N/A</v>
      </c>
    </row>
    <row r="464" spans="1:9" ht="31.5" customHeight="1" x14ac:dyDescent="0.2">
      <c r="A464" s="3">
        <v>461</v>
      </c>
      <c r="B464" s="23" t="s">
        <v>1155</v>
      </c>
      <c r="C464" s="5" t="s">
        <v>730</v>
      </c>
      <c r="D464" s="22" t="s">
        <v>770</v>
      </c>
      <c r="E464" s="22" t="s">
        <v>1221</v>
      </c>
      <c r="F464" s="27">
        <v>43283</v>
      </c>
      <c r="G464" s="32" t="s">
        <v>1270</v>
      </c>
      <c r="H464" s="5"/>
      <c r="I464" s="1">
        <f>VLOOKUP(Tabla224[[#This Row],[Nombre]],Junio!B463:I555,8,FALSE)</f>
        <v>0</v>
      </c>
    </row>
    <row r="465" spans="1:9" ht="31.5" customHeight="1" x14ac:dyDescent="0.2">
      <c r="A465" s="16">
        <v>462</v>
      </c>
      <c r="B465" s="24" t="s">
        <v>1343</v>
      </c>
      <c r="C465" s="18" t="s">
        <v>730</v>
      </c>
      <c r="D465" s="21" t="s">
        <v>731</v>
      </c>
      <c r="E465" s="21" t="s">
        <v>1287</v>
      </c>
      <c r="F465" s="28">
        <v>43539</v>
      </c>
      <c r="G465" s="33" t="s">
        <v>964</v>
      </c>
      <c r="H465" s="18"/>
      <c r="I465" s="1">
        <f>VLOOKUP(Tabla224[[#This Row],[Nombre]],Junio!B464:I556,8,FALSE)</f>
        <v>0</v>
      </c>
    </row>
    <row r="466" spans="1:9" ht="31.5" customHeight="1" x14ac:dyDescent="0.2">
      <c r="A466" s="3">
        <v>463</v>
      </c>
      <c r="B466" s="23" t="s">
        <v>949</v>
      </c>
      <c r="C466" s="5" t="s">
        <v>730</v>
      </c>
      <c r="D466" s="22" t="s">
        <v>963</v>
      </c>
      <c r="E466" s="22" t="s">
        <v>48</v>
      </c>
      <c r="F466" s="27">
        <v>43409</v>
      </c>
      <c r="G466" s="32" t="s">
        <v>964</v>
      </c>
      <c r="H466" s="5"/>
      <c r="I466" s="1">
        <f>VLOOKUP(Tabla224[[#This Row],[Nombre]],Junio!B465:I557,8,FALSE)</f>
        <v>0</v>
      </c>
    </row>
    <row r="467" spans="1:9" ht="31.5" customHeight="1" x14ac:dyDescent="0.2">
      <c r="A467" s="16">
        <v>464</v>
      </c>
      <c r="B467" s="24" t="s">
        <v>950</v>
      </c>
      <c r="C467" s="18" t="s">
        <v>730</v>
      </c>
      <c r="D467" s="21" t="s">
        <v>953</v>
      </c>
      <c r="E467" s="21" t="s">
        <v>0</v>
      </c>
      <c r="F467" s="28">
        <v>42744</v>
      </c>
      <c r="G467" s="33" t="s">
        <v>1270</v>
      </c>
      <c r="H467" s="18"/>
      <c r="I467" s="1">
        <f>VLOOKUP(Tabla224[[#This Row],[Nombre]],Junio!B466:I558,8,FALSE)</f>
        <v>0</v>
      </c>
    </row>
    <row r="468" spans="1:9" ht="31.5" customHeight="1" x14ac:dyDescent="0.2">
      <c r="A468" s="3">
        <v>465</v>
      </c>
      <c r="B468" s="23" t="s">
        <v>1302</v>
      </c>
      <c r="C468" s="5" t="s">
        <v>730</v>
      </c>
      <c r="D468" s="22" t="s">
        <v>735</v>
      </c>
      <c r="E468" s="22" t="s">
        <v>3</v>
      </c>
      <c r="F468" s="27">
        <v>42430</v>
      </c>
      <c r="G468" s="32" t="s">
        <v>1270</v>
      </c>
      <c r="H468" s="5"/>
      <c r="I468" s="1" t="e">
        <f>VLOOKUP(Tabla224[[#This Row],[Nombre]],Junio!B467:I559,8,FALSE)</f>
        <v>#N/A</v>
      </c>
    </row>
    <row r="469" spans="1:9" ht="31.5" customHeight="1" x14ac:dyDescent="0.2">
      <c r="A469" s="16">
        <v>466</v>
      </c>
      <c r="B469" s="24" t="s">
        <v>1313</v>
      </c>
      <c r="C469" s="18" t="s">
        <v>730</v>
      </c>
      <c r="D469" s="21" t="s">
        <v>1206</v>
      </c>
      <c r="E469" s="21" t="s">
        <v>1220</v>
      </c>
      <c r="F469" s="28">
        <v>36404</v>
      </c>
      <c r="G469" s="33" t="s">
        <v>1270</v>
      </c>
      <c r="H469" s="18"/>
      <c r="I469" s="1" t="e">
        <f>VLOOKUP(Tabla224[[#This Row],[Nombre]],Junio!B468:I560,8,FALSE)</f>
        <v>#N/A</v>
      </c>
    </row>
    <row r="470" spans="1:9" ht="31.5" customHeight="1" x14ac:dyDescent="0.2">
      <c r="A470" s="3">
        <v>467</v>
      </c>
      <c r="B470" s="23" t="s">
        <v>1349</v>
      </c>
      <c r="C470" s="5" t="s">
        <v>730</v>
      </c>
      <c r="D470" s="22" t="s">
        <v>1353</v>
      </c>
      <c r="E470" s="22" t="s">
        <v>1222</v>
      </c>
      <c r="F470" s="27">
        <v>43577</v>
      </c>
      <c r="G470" s="32" t="s">
        <v>1270</v>
      </c>
      <c r="H470" s="5"/>
      <c r="I470" s="1" t="e">
        <f>VLOOKUP(Tabla224[[#This Row],[Nombre]],Junio!B469:I561,8,FALSE)</f>
        <v>#N/A</v>
      </c>
    </row>
    <row r="471" spans="1:9" ht="31.5" customHeight="1" x14ac:dyDescent="0.2">
      <c r="A471" s="16">
        <v>468</v>
      </c>
      <c r="B471" s="24" t="s">
        <v>863</v>
      </c>
      <c r="C471" s="18" t="s">
        <v>730</v>
      </c>
      <c r="D471" s="21" t="s">
        <v>740</v>
      </c>
      <c r="E471" s="21" t="s">
        <v>212</v>
      </c>
      <c r="F471" s="28">
        <v>43374</v>
      </c>
      <c r="G471" s="33" t="s">
        <v>964</v>
      </c>
      <c r="H471" s="18"/>
      <c r="I471" s="1">
        <f>VLOOKUP(Tabla224[[#This Row],[Nombre]],Junio!B470:I562,8,FALSE)</f>
        <v>0</v>
      </c>
    </row>
    <row r="472" spans="1:9" ht="31.5" customHeight="1" x14ac:dyDescent="0.2">
      <c r="A472" s="3">
        <v>469</v>
      </c>
      <c r="B472" s="23" t="s">
        <v>1183</v>
      </c>
      <c r="C472" s="5" t="s">
        <v>730</v>
      </c>
      <c r="D472" s="22" t="s">
        <v>1213</v>
      </c>
      <c r="E472" s="22" t="s">
        <v>257</v>
      </c>
      <c r="F472" s="27">
        <v>43132</v>
      </c>
      <c r="G472" s="32" t="s">
        <v>1270</v>
      </c>
      <c r="H472" s="5"/>
      <c r="I472" s="1">
        <f>VLOOKUP(Tabla224[[#This Row],[Nombre]],Junio!B471:I563,8,FALSE)</f>
        <v>0</v>
      </c>
    </row>
    <row r="473" spans="1:9" ht="31.5" customHeight="1" x14ac:dyDescent="0.2">
      <c r="A473" s="16">
        <v>470</v>
      </c>
      <c r="B473" s="24" t="s">
        <v>1141</v>
      </c>
      <c r="C473" s="18" t="s">
        <v>730</v>
      </c>
      <c r="D473" s="21" t="s">
        <v>1280</v>
      </c>
      <c r="E473" s="21" t="s">
        <v>697</v>
      </c>
      <c r="F473" s="28">
        <v>42372</v>
      </c>
      <c r="G473" s="33" t="s">
        <v>1270</v>
      </c>
      <c r="H473" s="18"/>
      <c r="I473" s="1">
        <f>VLOOKUP(Tabla224[[#This Row],[Nombre]],Junio!B472:I564,8,FALSE)</f>
        <v>0</v>
      </c>
    </row>
    <row r="474" spans="1:9" ht="31.5" customHeight="1" x14ac:dyDescent="0.2">
      <c r="A474" s="3">
        <v>471</v>
      </c>
      <c r="B474" s="23" t="s">
        <v>1151</v>
      </c>
      <c r="C474" s="5" t="s">
        <v>730</v>
      </c>
      <c r="D474" s="22" t="s">
        <v>733</v>
      </c>
      <c r="E474" s="22" t="s">
        <v>1221</v>
      </c>
      <c r="F474" s="27">
        <v>42958</v>
      </c>
      <c r="G474" s="32">
        <v>24989191</v>
      </c>
      <c r="H474" s="5"/>
      <c r="I474" s="1">
        <f>VLOOKUP(Tabla224[[#This Row],[Nombre]],Junio!B473:I565,8,FALSE)</f>
        <v>0</v>
      </c>
    </row>
    <row r="475" spans="1:9" ht="31.5" customHeight="1" x14ac:dyDescent="0.2">
      <c r="A475" s="16">
        <v>472</v>
      </c>
      <c r="B475" s="24" t="s">
        <v>703</v>
      </c>
      <c r="C475" s="18" t="s">
        <v>730</v>
      </c>
      <c r="D475" s="21" t="s">
        <v>953</v>
      </c>
      <c r="E475" s="21" t="s">
        <v>3</v>
      </c>
      <c r="F475" s="28">
        <v>42128</v>
      </c>
      <c r="G475" s="33" t="s">
        <v>1270</v>
      </c>
      <c r="H475" s="18"/>
      <c r="I475" s="1">
        <f>VLOOKUP(Tabla224[[#This Row],[Nombre]],Junio!B474:I566,8,FALSE)</f>
        <v>0</v>
      </c>
    </row>
    <row r="476" spans="1:9" ht="31.5" customHeight="1" x14ac:dyDescent="0.2">
      <c r="A476" s="3">
        <v>473</v>
      </c>
      <c r="B476" s="23" t="s">
        <v>1160</v>
      </c>
      <c r="C476" s="5" t="s">
        <v>730</v>
      </c>
      <c r="D476" s="22" t="s">
        <v>1207</v>
      </c>
      <c r="E476" s="22" t="s">
        <v>1220</v>
      </c>
      <c r="F476" s="27">
        <v>43313</v>
      </c>
      <c r="G476" s="32">
        <v>24989191</v>
      </c>
      <c r="H476" s="5"/>
      <c r="I476" s="1" t="e">
        <f>VLOOKUP(Tabla224[[#This Row],[Nombre]],Junio!B475:I567,8,FALSE)</f>
        <v>#N/A</v>
      </c>
    </row>
    <row r="477" spans="1:9" ht="31.5" customHeight="1" x14ac:dyDescent="0.2">
      <c r="A477" s="16">
        <v>474</v>
      </c>
      <c r="B477" s="24" t="s">
        <v>1311</v>
      </c>
      <c r="C477" s="18" t="s">
        <v>730</v>
      </c>
      <c r="D477" s="21" t="s">
        <v>1201</v>
      </c>
      <c r="E477" s="21" t="s">
        <v>697</v>
      </c>
      <c r="F477" s="28">
        <v>38720</v>
      </c>
      <c r="G477" s="33">
        <v>24989191</v>
      </c>
      <c r="H477" s="18"/>
      <c r="I477" s="1" t="e">
        <f>VLOOKUP(Tabla224[[#This Row],[Nombre]],Junio!B476:I568,8,FALSE)</f>
        <v>#N/A</v>
      </c>
    </row>
    <row r="478" spans="1:9" ht="31.5" customHeight="1" x14ac:dyDescent="0.2">
      <c r="A478" s="3">
        <v>475</v>
      </c>
      <c r="B478" s="23" t="s">
        <v>769</v>
      </c>
      <c r="C478" s="5" t="s">
        <v>730</v>
      </c>
      <c r="D478" s="22" t="s">
        <v>770</v>
      </c>
      <c r="E478" s="22" t="s">
        <v>771</v>
      </c>
      <c r="F478" s="27">
        <v>43236</v>
      </c>
      <c r="G478" s="32" t="s">
        <v>964</v>
      </c>
      <c r="H478" s="5"/>
      <c r="I478" s="1">
        <f>VLOOKUP(Tabla224[[#This Row],[Nombre]],Junio!B477:I569,8,FALSE)</f>
        <v>0</v>
      </c>
    </row>
    <row r="479" spans="1:9" ht="31.5" customHeight="1" x14ac:dyDescent="0.2">
      <c r="A479" s="16">
        <v>476</v>
      </c>
      <c r="B479" s="24" t="s">
        <v>1152</v>
      </c>
      <c r="C479" s="18" t="s">
        <v>730</v>
      </c>
      <c r="D479" s="21" t="s">
        <v>733</v>
      </c>
      <c r="E479" s="21" t="s">
        <v>1221</v>
      </c>
      <c r="F479" s="28">
        <v>42958</v>
      </c>
      <c r="G479" s="33">
        <v>24989191</v>
      </c>
      <c r="H479" s="18"/>
      <c r="I479" s="1">
        <f>VLOOKUP(Tabla224[[#This Row],[Nombre]],Junio!B478:I570,8,FALSE)</f>
        <v>0</v>
      </c>
    </row>
    <row r="480" spans="1:9" ht="31.5" customHeight="1" x14ac:dyDescent="0.2">
      <c r="A480" s="3">
        <v>477</v>
      </c>
      <c r="B480" s="23" t="s">
        <v>1316</v>
      </c>
      <c r="C480" s="5" t="s">
        <v>730</v>
      </c>
      <c r="D480" s="22" t="s">
        <v>1211</v>
      </c>
      <c r="E480" s="22" t="s">
        <v>1224</v>
      </c>
      <c r="F480" s="27">
        <v>43486</v>
      </c>
      <c r="G480" s="32">
        <v>24989191</v>
      </c>
      <c r="H480" s="5"/>
      <c r="I480" s="1" t="e">
        <f>VLOOKUP(Tabla224[[#This Row],[Nombre]],Junio!B479:I571,8,FALSE)</f>
        <v>#N/A</v>
      </c>
    </row>
    <row r="481" spans="1:9" ht="31.5" customHeight="1" x14ac:dyDescent="0.2">
      <c r="A481" s="16">
        <v>478</v>
      </c>
      <c r="B481" s="24" t="s">
        <v>1163</v>
      </c>
      <c r="C481" s="18" t="s">
        <v>730</v>
      </c>
      <c r="D481" s="21" t="s">
        <v>953</v>
      </c>
      <c r="E481" s="21" t="s">
        <v>1223</v>
      </c>
      <c r="F481" s="28">
        <v>43375</v>
      </c>
      <c r="G481" s="33">
        <v>24989191</v>
      </c>
      <c r="H481" s="18"/>
      <c r="I481" s="1">
        <f>VLOOKUP(Tabla224[[#This Row],[Nombre]],Junio!B480:I572,8,FALSE)</f>
        <v>0</v>
      </c>
    </row>
    <row r="482" spans="1:9" ht="31.5" customHeight="1" x14ac:dyDescent="0.2">
      <c r="A482" s="3">
        <v>479</v>
      </c>
      <c r="B482" s="23" t="s">
        <v>1154</v>
      </c>
      <c r="C482" s="5" t="s">
        <v>730</v>
      </c>
      <c r="D482" s="22" t="s">
        <v>731</v>
      </c>
      <c r="E482" s="22" t="s">
        <v>1221</v>
      </c>
      <c r="F482" s="27">
        <v>43313</v>
      </c>
      <c r="G482" s="32">
        <v>24989191</v>
      </c>
      <c r="H482" s="5"/>
      <c r="I482" s="1">
        <f>VLOOKUP(Tabla224[[#This Row],[Nombre]],Junio!B481:I573,8,FALSE)</f>
        <v>0</v>
      </c>
    </row>
    <row r="483" spans="1:9" ht="31.5" customHeight="1" x14ac:dyDescent="0.2">
      <c r="A483" s="16">
        <v>480</v>
      </c>
      <c r="B483" s="24" t="s">
        <v>1330</v>
      </c>
      <c r="C483" s="18" t="s">
        <v>730</v>
      </c>
      <c r="D483" s="21" t="s">
        <v>1283</v>
      </c>
      <c r="E483" s="21" t="s">
        <v>97</v>
      </c>
      <c r="F483" s="28">
        <v>43525</v>
      </c>
      <c r="G483" s="33" t="s">
        <v>964</v>
      </c>
      <c r="H483" s="18"/>
      <c r="I483" s="1">
        <f>VLOOKUP(Tabla224[[#This Row],[Nombre]],Junio!B482:I574,8,FALSE)</f>
        <v>0</v>
      </c>
    </row>
    <row r="484" spans="1:9" ht="31.5" customHeight="1" x14ac:dyDescent="0.2">
      <c r="A484" s="3">
        <v>481</v>
      </c>
      <c r="B484" s="23" t="s">
        <v>846</v>
      </c>
      <c r="C484" s="5" t="s">
        <v>730</v>
      </c>
      <c r="D484" s="22" t="s">
        <v>848</v>
      </c>
      <c r="E484" s="22" t="s">
        <v>0</v>
      </c>
      <c r="F484" s="27">
        <v>43348</v>
      </c>
      <c r="G484" s="32" t="s">
        <v>1270</v>
      </c>
      <c r="H484" s="5"/>
      <c r="I484" s="1" t="e">
        <f>VLOOKUP(Tabla224[[#This Row],[Nombre]],Junio!B483:I575,8,FALSE)</f>
        <v>#N/A</v>
      </c>
    </row>
    <row r="485" spans="1:9" ht="31.5" customHeight="1" x14ac:dyDescent="0.2">
      <c r="A485" s="16">
        <v>482</v>
      </c>
      <c r="B485" s="24" t="s">
        <v>1134</v>
      </c>
      <c r="C485" s="18" t="s">
        <v>730</v>
      </c>
      <c r="D485" s="21" t="s">
        <v>962</v>
      </c>
      <c r="E485" s="21" t="s">
        <v>1220</v>
      </c>
      <c r="F485" s="28">
        <v>43438</v>
      </c>
      <c r="G485" s="33">
        <v>24989191</v>
      </c>
      <c r="H485" s="18"/>
      <c r="I485" s="1">
        <f>VLOOKUP(Tabla224[[#This Row],[Nombre]],Junio!B484:I576,8,FALSE)</f>
        <v>0</v>
      </c>
    </row>
    <row r="486" spans="1:9" ht="31.5" customHeight="1" x14ac:dyDescent="0.2">
      <c r="A486" s="3">
        <v>483</v>
      </c>
      <c r="B486" s="23" t="s">
        <v>1335</v>
      </c>
      <c r="C486" s="5" t="s">
        <v>730</v>
      </c>
      <c r="D486" s="22" t="s">
        <v>953</v>
      </c>
      <c r="E486" s="22" t="s">
        <v>1223</v>
      </c>
      <c r="F486" s="27">
        <v>43531</v>
      </c>
      <c r="G486" s="32">
        <v>24989191</v>
      </c>
      <c r="H486" s="5"/>
      <c r="I486" s="1" t="e">
        <f>VLOOKUP(Tabla224[[#This Row],[Nombre]],Junio!B485:I577,8,FALSE)</f>
        <v>#N/A</v>
      </c>
    </row>
    <row r="487" spans="1:9" ht="31.5" customHeight="1" x14ac:dyDescent="0.2">
      <c r="A487" s="16">
        <v>484</v>
      </c>
      <c r="B487" s="24" t="s">
        <v>1162</v>
      </c>
      <c r="C487" s="18" t="s">
        <v>730</v>
      </c>
      <c r="D487" s="21" t="s">
        <v>1209</v>
      </c>
      <c r="E487" s="21" t="s">
        <v>1223</v>
      </c>
      <c r="F487" s="28">
        <v>42958</v>
      </c>
      <c r="G487" s="33">
        <v>24989191</v>
      </c>
      <c r="H487" s="18"/>
      <c r="I487" s="1">
        <f>VLOOKUP(Tabla224[[#This Row],[Nombre]],Junio!B486:I578,8,FALSE)</f>
        <v>0</v>
      </c>
    </row>
    <row r="488" spans="1:9" ht="31.5" customHeight="1" x14ac:dyDescent="0.2">
      <c r="A488" s="3">
        <v>485</v>
      </c>
      <c r="B488" s="23" t="s">
        <v>1321</v>
      </c>
      <c r="C488" s="5" t="s">
        <v>730</v>
      </c>
      <c r="D488" s="22" t="s">
        <v>1213</v>
      </c>
      <c r="E488" s="22" t="s">
        <v>301</v>
      </c>
      <c r="F488" s="27">
        <v>42830</v>
      </c>
      <c r="G488" s="32">
        <v>24989191</v>
      </c>
      <c r="H488" s="5"/>
      <c r="I488" s="1" t="e">
        <f>VLOOKUP(Tabla224[[#This Row],[Nombre]],Junio!B487:I579,8,FALSE)</f>
        <v>#N/A</v>
      </c>
    </row>
    <row r="489" spans="1:9" ht="31.5" customHeight="1" x14ac:dyDescent="0.2">
      <c r="A489" s="16">
        <v>486</v>
      </c>
      <c r="B489" s="24" t="s">
        <v>1175</v>
      </c>
      <c r="C489" s="18" t="s">
        <v>730</v>
      </c>
      <c r="D489" s="21" t="s">
        <v>954</v>
      </c>
      <c r="E489" s="21" t="s">
        <v>212</v>
      </c>
      <c r="F489" s="28">
        <v>43497</v>
      </c>
      <c r="G489" s="33" t="s">
        <v>964</v>
      </c>
      <c r="H489" s="18"/>
      <c r="I489" s="1">
        <f>VLOOKUP(Tabla224[[#This Row],[Nombre]],Junio!B488:I580,8,FALSE)</f>
        <v>0</v>
      </c>
    </row>
    <row r="490" spans="1:9" ht="31.5" customHeight="1" x14ac:dyDescent="0.2">
      <c r="A490" s="3">
        <v>487</v>
      </c>
      <c r="B490" s="23" t="s">
        <v>727</v>
      </c>
      <c r="C490" s="5" t="s">
        <v>730</v>
      </c>
      <c r="D490" s="22" t="s">
        <v>733</v>
      </c>
      <c r="E490" s="22" t="s">
        <v>771</v>
      </c>
      <c r="F490" s="27">
        <v>39114</v>
      </c>
      <c r="G490" s="32" t="s">
        <v>964</v>
      </c>
      <c r="H490" s="5"/>
      <c r="I490" s="1">
        <f>VLOOKUP(Tabla224[[#This Row],[Nombre]],Junio!B489:I581,8,FALSE)</f>
        <v>0</v>
      </c>
    </row>
    <row r="491" spans="1:9" ht="31.5" customHeight="1" x14ac:dyDescent="0.2">
      <c r="A491" s="16">
        <v>488</v>
      </c>
      <c r="B491" s="24" t="s">
        <v>1153</v>
      </c>
      <c r="C491" s="18" t="s">
        <v>730</v>
      </c>
      <c r="D491" s="21" t="s">
        <v>733</v>
      </c>
      <c r="E491" s="21" t="s">
        <v>1221</v>
      </c>
      <c r="F491" s="28" t="s">
        <v>1355</v>
      </c>
      <c r="G491" s="33">
        <v>24989191</v>
      </c>
      <c r="H491" s="18"/>
      <c r="I491" s="1">
        <f>VLOOKUP(Tabla224[[#This Row],[Nombre]],Junio!B490:I582,8,FALSE)</f>
        <v>0</v>
      </c>
    </row>
    <row r="492" spans="1:9" ht="31.5" customHeight="1" x14ac:dyDescent="0.2">
      <c r="A492" s="3">
        <v>489</v>
      </c>
      <c r="B492" s="23" t="s">
        <v>1327</v>
      </c>
      <c r="C492" s="5" t="s">
        <v>730</v>
      </c>
      <c r="D492" s="22" t="s">
        <v>953</v>
      </c>
      <c r="E492" s="22" t="s">
        <v>1224</v>
      </c>
      <c r="F492" s="27">
        <v>43525</v>
      </c>
      <c r="G492" s="32">
        <v>24989191</v>
      </c>
      <c r="H492" s="5"/>
      <c r="I492" s="1">
        <f>VLOOKUP(Tabla224[[#This Row],[Nombre]],Junio!B491:I583,8,FALSE)</f>
        <v>0</v>
      </c>
    </row>
    <row r="493" spans="1:9" ht="31.5" customHeight="1" x14ac:dyDescent="0.2">
      <c r="A493" s="16">
        <v>490</v>
      </c>
      <c r="B493" s="24" t="s">
        <v>772</v>
      </c>
      <c r="C493" s="18" t="s">
        <v>743</v>
      </c>
      <c r="D493" s="21" t="s">
        <v>744</v>
      </c>
      <c r="E493" s="21" t="s">
        <v>752</v>
      </c>
      <c r="F493" s="28">
        <v>43480</v>
      </c>
      <c r="G493" s="33">
        <v>24989191</v>
      </c>
      <c r="H493" s="18"/>
      <c r="I493" s="1">
        <f>VLOOKUP(Tabla224[[#This Row],[Nombre]],Junio!B492:I584,8,FALSE)</f>
        <v>0</v>
      </c>
    </row>
    <row r="494" spans="1:9" ht="31.5" customHeight="1" x14ac:dyDescent="0.2">
      <c r="A494" s="3">
        <v>491</v>
      </c>
      <c r="B494" s="23" t="s">
        <v>919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32">
        <v>24989191</v>
      </c>
      <c r="H494" s="5"/>
      <c r="I494" s="1">
        <f>VLOOKUP(Tabla224[[#This Row],[Nombre]],Junio!B493:I585,8,FALSE)</f>
        <v>0</v>
      </c>
    </row>
    <row r="495" spans="1:9" ht="31.5" customHeight="1" x14ac:dyDescent="0.2">
      <c r="A495" s="16">
        <v>492</v>
      </c>
      <c r="B495" s="24" t="s">
        <v>773</v>
      </c>
      <c r="C495" s="18" t="s">
        <v>743</v>
      </c>
      <c r="D495" s="21" t="s">
        <v>745</v>
      </c>
      <c r="E495" s="21" t="s">
        <v>752</v>
      </c>
      <c r="F495" s="28">
        <v>43480</v>
      </c>
      <c r="G495" s="33">
        <v>24989191</v>
      </c>
      <c r="H495" s="18"/>
      <c r="I495" s="1">
        <f>VLOOKUP(Tabla224[[#This Row],[Nombre]],Junio!B494:I586,8,FALSE)</f>
        <v>0</v>
      </c>
    </row>
    <row r="496" spans="1:9" ht="31.5" customHeight="1" x14ac:dyDescent="0.2">
      <c r="A496" s="3">
        <v>493</v>
      </c>
      <c r="B496" s="23" t="s">
        <v>774</v>
      </c>
      <c r="C496" s="5" t="s">
        <v>743</v>
      </c>
      <c r="D496" s="22" t="s">
        <v>746</v>
      </c>
      <c r="E496" s="22" t="s">
        <v>752</v>
      </c>
      <c r="F496" s="27">
        <v>43480</v>
      </c>
      <c r="G496" s="32">
        <v>24989191</v>
      </c>
      <c r="H496" s="5"/>
      <c r="I496" s="1">
        <f>VLOOKUP(Tabla224[[#This Row],[Nombre]],Junio!B495:I587,8,FALSE)</f>
        <v>0</v>
      </c>
    </row>
    <row r="497" spans="1:9" ht="31.5" customHeight="1" x14ac:dyDescent="0.2">
      <c r="A497" s="16">
        <v>494</v>
      </c>
      <c r="B497" s="24" t="s">
        <v>775</v>
      </c>
      <c r="C497" s="18" t="s">
        <v>743</v>
      </c>
      <c r="D497" s="21" t="s">
        <v>748</v>
      </c>
      <c r="E497" s="21" t="s">
        <v>250</v>
      </c>
      <c r="F497" s="28">
        <v>43481</v>
      </c>
      <c r="G497" s="33">
        <v>24989191</v>
      </c>
      <c r="H497" s="18"/>
      <c r="I497" s="1">
        <f>VLOOKUP(Tabla224[[#This Row],[Nombre]],Junio!B496:I588,8,FALSE)</f>
        <v>0</v>
      </c>
    </row>
    <row r="498" spans="1:9" ht="31.5" customHeight="1" x14ac:dyDescent="0.2">
      <c r="A498" s="3">
        <v>495</v>
      </c>
      <c r="B498" s="23" t="s">
        <v>776</v>
      </c>
      <c r="C498" s="5" t="s">
        <v>743</v>
      </c>
      <c r="D498" s="22" t="s">
        <v>745</v>
      </c>
      <c r="E498" s="22" t="s">
        <v>752</v>
      </c>
      <c r="F498" s="27">
        <v>43480</v>
      </c>
      <c r="G498" s="32">
        <v>24989191</v>
      </c>
      <c r="H498" s="5"/>
      <c r="I498" s="1">
        <f>VLOOKUP(Tabla224[[#This Row],[Nombre]],Junio!B497:I589,8,FALSE)</f>
        <v>0</v>
      </c>
    </row>
    <row r="499" spans="1:9" ht="31.5" customHeight="1" x14ac:dyDescent="0.2">
      <c r="A499" s="16">
        <v>496</v>
      </c>
      <c r="B499" s="24" t="s">
        <v>778</v>
      </c>
      <c r="C499" s="18" t="s">
        <v>743</v>
      </c>
      <c r="D499" s="21" t="s">
        <v>750</v>
      </c>
      <c r="E499" s="21" t="s">
        <v>291</v>
      </c>
      <c r="F499" s="28">
        <v>43481</v>
      </c>
      <c r="G499" s="33">
        <v>24989191</v>
      </c>
      <c r="H499" s="18"/>
      <c r="I499" s="1">
        <f>VLOOKUP(Tabla224[[#This Row],[Nombre]],Junio!B498:I590,8,FALSE)</f>
        <v>0</v>
      </c>
    </row>
    <row r="500" spans="1:9" ht="31.5" customHeight="1" x14ac:dyDescent="0.2">
      <c r="A500" s="3">
        <v>497</v>
      </c>
      <c r="B500" s="23" t="s">
        <v>779</v>
      </c>
      <c r="C500" s="5" t="s">
        <v>743</v>
      </c>
      <c r="D500" s="22" t="s">
        <v>748</v>
      </c>
      <c r="E500" s="22" t="s">
        <v>274</v>
      </c>
      <c r="F500" s="27">
        <v>43481</v>
      </c>
      <c r="G500" s="32">
        <v>24989191</v>
      </c>
      <c r="H500" s="5"/>
      <c r="I500" s="1">
        <f>VLOOKUP(Tabla224[[#This Row],[Nombre]],Junio!B499:I591,8,FALSE)</f>
        <v>0</v>
      </c>
    </row>
    <row r="501" spans="1:9" ht="31.5" customHeight="1" x14ac:dyDescent="0.2">
      <c r="A501" s="16">
        <v>498</v>
      </c>
      <c r="B501" s="24" t="s">
        <v>780</v>
      </c>
      <c r="C501" s="18" t="s">
        <v>743</v>
      </c>
      <c r="D501" s="21" t="s">
        <v>394</v>
      </c>
      <c r="E501" s="21" t="s">
        <v>274</v>
      </c>
      <c r="F501" s="28">
        <v>43481</v>
      </c>
      <c r="G501" s="33">
        <v>24989191</v>
      </c>
      <c r="H501" s="18"/>
      <c r="I501" s="1" t="e">
        <f>VLOOKUP(Tabla224[[#This Row],[Nombre]],Junio!B500:I592,8,FALSE)</f>
        <v>#N/A</v>
      </c>
    </row>
    <row r="502" spans="1:9" ht="31.5" customHeight="1" x14ac:dyDescent="0.2">
      <c r="A502" s="3">
        <v>499</v>
      </c>
      <c r="B502" s="23" t="s">
        <v>781</v>
      </c>
      <c r="C502" s="5" t="s">
        <v>743</v>
      </c>
      <c r="D502" s="22" t="s">
        <v>745</v>
      </c>
      <c r="E502" s="22" t="s">
        <v>752</v>
      </c>
      <c r="F502" s="27">
        <v>43480</v>
      </c>
      <c r="G502" s="32">
        <v>24989191</v>
      </c>
      <c r="H502" s="5"/>
      <c r="I502" s="1">
        <f>VLOOKUP(Tabla224[[#This Row],[Nombre]],Junio!B501:I593,8,FALSE)</f>
        <v>0</v>
      </c>
    </row>
    <row r="503" spans="1:9" ht="31.5" customHeight="1" x14ac:dyDescent="0.2">
      <c r="A503" s="16">
        <v>500</v>
      </c>
      <c r="B503" s="24" t="s">
        <v>782</v>
      </c>
      <c r="C503" s="18" t="s">
        <v>743</v>
      </c>
      <c r="D503" s="21" t="s">
        <v>745</v>
      </c>
      <c r="E503" s="21" t="s">
        <v>752</v>
      </c>
      <c r="F503" s="28">
        <v>43480</v>
      </c>
      <c r="G503" s="33">
        <v>24989191</v>
      </c>
      <c r="H503" s="18"/>
      <c r="I503" s="1">
        <f>VLOOKUP(Tabla224[[#This Row],[Nombre]],Junio!B502:I594,8,FALSE)</f>
        <v>0</v>
      </c>
    </row>
    <row r="504" spans="1:9" ht="31.5" customHeight="1" x14ac:dyDescent="0.2">
      <c r="A504" s="3">
        <v>501</v>
      </c>
      <c r="B504" s="23" t="s">
        <v>783</v>
      </c>
      <c r="C504" s="5" t="s">
        <v>743</v>
      </c>
      <c r="D504" s="22" t="s">
        <v>744</v>
      </c>
      <c r="E504" s="22" t="s">
        <v>752</v>
      </c>
      <c r="F504" s="27">
        <v>43480</v>
      </c>
      <c r="G504" s="32">
        <v>24989191</v>
      </c>
      <c r="H504" s="5"/>
      <c r="I504" s="1">
        <f>VLOOKUP(Tabla224[[#This Row],[Nombre]],Junio!B503:I595,8,FALSE)</f>
        <v>0</v>
      </c>
    </row>
    <row r="505" spans="1:9" ht="31.5" customHeight="1" x14ac:dyDescent="0.2">
      <c r="A505" s="16">
        <v>502</v>
      </c>
      <c r="B505" s="24" t="s">
        <v>784</v>
      </c>
      <c r="C505" s="18" t="s">
        <v>743</v>
      </c>
      <c r="D505" s="21" t="s">
        <v>744</v>
      </c>
      <c r="E505" s="21" t="s">
        <v>752</v>
      </c>
      <c r="F505" s="28">
        <v>43480</v>
      </c>
      <c r="G505" s="33">
        <v>24989191</v>
      </c>
      <c r="H505" s="18"/>
      <c r="I505" s="1">
        <f>VLOOKUP(Tabla224[[#This Row],[Nombre]],Junio!B504:I596,8,FALSE)</f>
        <v>0</v>
      </c>
    </row>
    <row r="506" spans="1:9" ht="31.5" customHeight="1" x14ac:dyDescent="0.2">
      <c r="A506" s="3">
        <v>503</v>
      </c>
      <c r="B506" s="23" t="s">
        <v>920</v>
      </c>
      <c r="C506" s="5" t="s">
        <v>743</v>
      </c>
      <c r="D506" s="22" t="s">
        <v>404</v>
      </c>
      <c r="E506" s="22" t="s">
        <v>244</v>
      </c>
      <c r="F506" s="27">
        <v>43481</v>
      </c>
      <c r="G506" s="32">
        <v>24989191</v>
      </c>
      <c r="H506" s="5"/>
      <c r="I506" s="1">
        <f>VLOOKUP(Tabla224[[#This Row],[Nombre]],Junio!B505:I597,8,FALSE)</f>
        <v>0</v>
      </c>
    </row>
    <row r="507" spans="1:9" ht="31.5" customHeight="1" x14ac:dyDescent="0.2">
      <c r="A507" s="16">
        <v>504</v>
      </c>
      <c r="B507" s="24" t="s">
        <v>940</v>
      </c>
      <c r="C507" s="18" t="s">
        <v>743</v>
      </c>
      <c r="D507" s="21" t="s">
        <v>749</v>
      </c>
      <c r="E507" s="21" t="s">
        <v>244</v>
      </c>
      <c r="F507" s="28">
        <v>43481</v>
      </c>
      <c r="G507" s="33">
        <v>24989191</v>
      </c>
      <c r="H507" s="18"/>
      <c r="I507" s="1">
        <f>VLOOKUP(Tabla224[[#This Row],[Nombre]],Junio!B506:I598,8,FALSE)</f>
        <v>0</v>
      </c>
    </row>
    <row r="508" spans="1:9" ht="31.5" customHeight="1" x14ac:dyDescent="0.2">
      <c r="A508" s="3">
        <v>505</v>
      </c>
      <c r="B508" s="23" t="s">
        <v>785</v>
      </c>
      <c r="C508" s="5" t="s">
        <v>743</v>
      </c>
      <c r="D508" s="22" t="s">
        <v>744</v>
      </c>
      <c r="E508" s="22" t="s">
        <v>752</v>
      </c>
      <c r="F508" s="27">
        <v>43480</v>
      </c>
      <c r="G508" s="32">
        <v>24989191</v>
      </c>
      <c r="H508" s="5"/>
      <c r="I508" s="1">
        <f>VLOOKUP(Tabla224[[#This Row],[Nombre]],Junio!B507:I599,8,FALSE)</f>
        <v>0</v>
      </c>
    </row>
    <row r="509" spans="1:9" ht="31.5" customHeight="1" x14ac:dyDescent="0.2">
      <c r="A509" s="16">
        <v>506</v>
      </c>
      <c r="B509" s="24" t="s">
        <v>787</v>
      </c>
      <c r="C509" s="18" t="s">
        <v>743</v>
      </c>
      <c r="D509" s="21" t="s">
        <v>749</v>
      </c>
      <c r="E509" s="21" t="s">
        <v>301</v>
      </c>
      <c r="F509" s="28">
        <v>43481</v>
      </c>
      <c r="G509" s="33">
        <v>24989191</v>
      </c>
      <c r="H509" s="18"/>
      <c r="I509" s="1">
        <f>VLOOKUP(Tabla224[[#This Row],[Nombre]],Junio!B508:I600,8,FALSE)</f>
        <v>0</v>
      </c>
    </row>
    <row r="510" spans="1:9" ht="31.5" customHeight="1" x14ac:dyDescent="0.2">
      <c r="A510" s="3">
        <v>507</v>
      </c>
      <c r="B510" s="23" t="s">
        <v>788</v>
      </c>
      <c r="C510" s="5" t="s">
        <v>743</v>
      </c>
      <c r="D510" s="22" t="s">
        <v>394</v>
      </c>
      <c r="E510" s="22" t="s">
        <v>301</v>
      </c>
      <c r="F510" s="27">
        <v>43481</v>
      </c>
      <c r="G510" s="32">
        <v>24989191</v>
      </c>
      <c r="H510" s="5"/>
      <c r="I510" s="1">
        <f>VLOOKUP(Tabla224[[#This Row],[Nombre]],Junio!B509:I601,8,FALSE)</f>
        <v>0</v>
      </c>
    </row>
    <row r="511" spans="1:9" ht="31.5" customHeight="1" x14ac:dyDescent="0.2">
      <c r="A511" s="16">
        <v>508</v>
      </c>
      <c r="B511" s="24" t="s">
        <v>789</v>
      </c>
      <c r="C511" s="18" t="s">
        <v>743</v>
      </c>
      <c r="D511" s="21" t="s">
        <v>394</v>
      </c>
      <c r="E511" s="21" t="s">
        <v>291</v>
      </c>
      <c r="F511" s="28">
        <v>43481</v>
      </c>
      <c r="G511" s="33">
        <v>24989191</v>
      </c>
      <c r="H511" s="18"/>
      <c r="I511" s="1">
        <f>VLOOKUP(Tabla224[[#This Row],[Nombre]],Junio!B510:I602,8,FALSE)</f>
        <v>0</v>
      </c>
    </row>
    <row r="512" spans="1:9" ht="31.5" customHeight="1" x14ac:dyDescent="0.2">
      <c r="A512" s="3">
        <v>509</v>
      </c>
      <c r="B512" s="23" t="s">
        <v>790</v>
      </c>
      <c r="C512" s="5" t="s">
        <v>743</v>
      </c>
      <c r="D512" s="22" t="s">
        <v>394</v>
      </c>
      <c r="E512" s="22" t="s">
        <v>752</v>
      </c>
      <c r="F512" s="27">
        <v>43480</v>
      </c>
      <c r="G512" s="32">
        <v>24989191</v>
      </c>
      <c r="H512" s="5"/>
      <c r="I512" s="1">
        <f>VLOOKUP(Tabla224[[#This Row],[Nombre]],Junio!B511:I603,8,FALSE)</f>
        <v>0</v>
      </c>
    </row>
    <row r="513" spans="1:9" ht="31.5" customHeight="1" x14ac:dyDescent="0.2">
      <c r="A513" s="16">
        <v>510</v>
      </c>
      <c r="B513" s="24" t="s">
        <v>791</v>
      </c>
      <c r="C513" s="18" t="s">
        <v>743</v>
      </c>
      <c r="D513" s="21" t="s">
        <v>746</v>
      </c>
      <c r="E513" s="21" t="s">
        <v>752</v>
      </c>
      <c r="F513" s="28">
        <v>43480</v>
      </c>
      <c r="G513" s="33">
        <v>24989191</v>
      </c>
      <c r="H513" s="18"/>
      <c r="I513" s="1">
        <f>VLOOKUP(Tabla224[[#This Row],[Nombre]],Junio!B512:I604,8,FALSE)</f>
        <v>0</v>
      </c>
    </row>
    <row r="514" spans="1:9" ht="31.5" customHeight="1" x14ac:dyDescent="0.2">
      <c r="A514" s="3">
        <v>511</v>
      </c>
      <c r="B514" s="23" t="s">
        <v>921</v>
      </c>
      <c r="C514" s="5" t="s">
        <v>743</v>
      </c>
      <c r="D514" s="22" t="s">
        <v>394</v>
      </c>
      <c r="E514" s="22" t="s">
        <v>752</v>
      </c>
      <c r="F514" s="27">
        <v>43480</v>
      </c>
      <c r="G514" s="32">
        <v>24989191</v>
      </c>
      <c r="H514" s="5"/>
      <c r="I514" s="1">
        <f>VLOOKUP(Tabla224[[#This Row],[Nombre]],Junio!B513:I605,8,FALSE)</f>
        <v>0</v>
      </c>
    </row>
    <row r="515" spans="1:9" ht="31.5" customHeight="1" x14ac:dyDescent="0.2">
      <c r="A515" s="16">
        <v>512</v>
      </c>
      <c r="B515" s="24" t="s">
        <v>793</v>
      </c>
      <c r="C515" s="18" t="s">
        <v>743</v>
      </c>
      <c r="D515" s="21" t="s">
        <v>750</v>
      </c>
      <c r="E515" s="21" t="s">
        <v>753</v>
      </c>
      <c r="F515" s="28">
        <v>43481</v>
      </c>
      <c r="G515" s="33">
        <v>24989191</v>
      </c>
      <c r="H515" s="18"/>
      <c r="I515" s="1">
        <f>VLOOKUP(Tabla224[[#This Row],[Nombre]],Junio!B514:I606,8,FALSE)</f>
        <v>0</v>
      </c>
    </row>
    <row r="516" spans="1:9" ht="31.5" customHeight="1" x14ac:dyDescent="0.2">
      <c r="A516" s="3">
        <v>513</v>
      </c>
      <c r="B516" s="23" t="s">
        <v>794</v>
      </c>
      <c r="C516" s="5" t="s">
        <v>743</v>
      </c>
      <c r="D516" s="22" t="s">
        <v>394</v>
      </c>
      <c r="E516" s="22" t="s">
        <v>752</v>
      </c>
      <c r="F516" s="27">
        <v>43480</v>
      </c>
      <c r="G516" s="32">
        <v>24989191</v>
      </c>
      <c r="H516" s="5"/>
      <c r="I516" s="1">
        <f>VLOOKUP(Tabla224[[#This Row],[Nombre]],Junio!B515:I607,8,FALSE)</f>
        <v>0</v>
      </c>
    </row>
    <row r="517" spans="1:9" ht="31.5" customHeight="1" x14ac:dyDescent="0.2">
      <c r="A517" s="16">
        <v>514</v>
      </c>
      <c r="B517" s="24" t="s">
        <v>795</v>
      </c>
      <c r="C517" s="18" t="s">
        <v>743</v>
      </c>
      <c r="D517" s="21" t="s">
        <v>750</v>
      </c>
      <c r="E517" s="21" t="s">
        <v>250</v>
      </c>
      <c r="F517" s="28">
        <v>43481</v>
      </c>
      <c r="G517" s="33">
        <v>24989191</v>
      </c>
      <c r="H517" s="18"/>
      <c r="I517" s="1">
        <f>VLOOKUP(Tabla224[[#This Row],[Nombre]],Junio!B516:I608,8,FALSE)</f>
        <v>0</v>
      </c>
    </row>
    <row r="518" spans="1:9" ht="31.5" customHeight="1" x14ac:dyDescent="0.2">
      <c r="A518" s="3">
        <v>515</v>
      </c>
      <c r="B518" s="23" t="s">
        <v>796</v>
      </c>
      <c r="C518" s="5" t="s">
        <v>743</v>
      </c>
      <c r="D518" s="22" t="s">
        <v>745</v>
      </c>
      <c r="E518" s="22" t="s">
        <v>752</v>
      </c>
      <c r="F518" s="27">
        <v>43480</v>
      </c>
      <c r="G518" s="32">
        <v>24989191</v>
      </c>
      <c r="H518" s="5"/>
      <c r="I518" s="1">
        <f>VLOOKUP(Tabla224[[#This Row],[Nombre]],Junio!B517:I609,8,FALSE)</f>
        <v>0</v>
      </c>
    </row>
    <row r="519" spans="1:9" ht="31.5" customHeight="1" x14ac:dyDescent="0.2">
      <c r="A519" s="16">
        <v>516</v>
      </c>
      <c r="B519" s="24" t="s">
        <v>797</v>
      </c>
      <c r="C519" s="18" t="s">
        <v>743</v>
      </c>
      <c r="D519" s="21" t="s">
        <v>748</v>
      </c>
      <c r="E519" s="21" t="s">
        <v>274</v>
      </c>
      <c r="F519" s="28">
        <v>43481</v>
      </c>
      <c r="G519" s="33">
        <v>24989191</v>
      </c>
      <c r="H519" s="18"/>
      <c r="I519" s="1">
        <f>VLOOKUP(Tabla224[[#This Row],[Nombre]],Junio!B518:I610,8,FALSE)</f>
        <v>0</v>
      </c>
    </row>
    <row r="520" spans="1:9" ht="31.5" customHeight="1" x14ac:dyDescent="0.2">
      <c r="A520" s="3">
        <v>517</v>
      </c>
      <c r="B520" s="23" t="s">
        <v>798</v>
      </c>
      <c r="C520" s="5" t="s">
        <v>743</v>
      </c>
      <c r="D520" s="22" t="s">
        <v>744</v>
      </c>
      <c r="E520" s="22" t="s">
        <v>752</v>
      </c>
      <c r="F520" s="27">
        <v>43480</v>
      </c>
      <c r="G520" s="32">
        <v>24989191</v>
      </c>
      <c r="H520" s="5"/>
      <c r="I520" s="1">
        <f>VLOOKUP(Tabla224[[#This Row],[Nombre]],Junio!B519:I611,8,FALSE)</f>
        <v>0</v>
      </c>
    </row>
    <row r="521" spans="1:9" ht="31.5" customHeight="1" x14ac:dyDescent="0.2">
      <c r="A521" s="16">
        <v>518</v>
      </c>
      <c r="B521" s="24" t="s">
        <v>840</v>
      </c>
      <c r="C521" s="18" t="s">
        <v>743</v>
      </c>
      <c r="D521" s="21" t="s">
        <v>745</v>
      </c>
      <c r="E521" s="21" t="s">
        <v>752</v>
      </c>
      <c r="F521" s="28">
        <v>43480</v>
      </c>
      <c r="G521" s="33">
        <v>24989191</v>
      </c>
      <c r="H521" s="18"/>
      <c r="I521" s="1">
        <f>VLOOKUP(Tabla224[[#This Row],[Nombre]],Junio!B520:I612,8,FALSE)</f>
        <v>0</v>
      </c>
    </row>
    <row r="522" spans="1:9" ht="31.5" customHeight="1" x14ac:dyDescent="0.2">
      <c r="A522" s="3">
        <v>519</v>
      </c>
      <c r="B522" s="23" t="s">
        <v>799</v>
      </c>
      <c r="C522" s="5" t="s">
        <v>743</v>
      </c>
      <c r="D522" s="22" t="s">
        <v>750</v>
      </c>
      <c r="E522" s="22" t="s">
        <v>310</v>
      </c>
      <c r="F522" s="27">
        <v>43481</v>
      </c>
      <c r="G522" s="32">
        <v>24989191</v>
      </c>
      <c r="H522" s="5"/>
      <c r="I522" s="1">
        <f>VLOOKUP(Tabla224[[#This Row],[Nombre]],Junio!B521:I613,8,FALSE)</f>
        <v>0</v>
      </c>
    </row>
    <row r="523" spans="1:9" ht="31.5" customHeight="1" x14ac:dyDescent="0.2">
      <c r="A523" s="16">
        <v>520</v>
      </c>
      <c r="B523" s="24" t="s">
        <v>800</v>
      </c>
      <c r="C523" s="18" t="s">
        <v>743</v>
      </c>
      <c r="D523" s="21" t="s">
        <v>394</v>
      </c>
      <c r="E523" s="21" t="s">
        <v>752</v>
      </c>
      <c r="F523" s="28">
        <v>43480</v>
      </c>
      <c r="G523" s="33">
        <v>24989191</v>
      </c>
      <c r="H523" s="18"/>
      <c r="I523" s="1">
        <f>VLOOKUP(Tabla224[[#This Row],[Nombre]],Junio!B522:I614,8,FALSE)</f>
        <v>0</v>
      </c>
    </row>
    <row r="524" spans="1:9" ht="31.5" customHeight="1" x14ac:dyDescent="0.2">
      <c r="A524" s="3">
        <v>521</v>
      </c>
      <c r="B524" s="23" t="s">
        <v>801</v>
      </c>
      <c r="C524" s="5" t="s">
        <v>743</v>
      </c>
      <c r="D524" s="22" t="s">
        <v>750</v>
      </c>
      <c r="E524" s="22" t="s">
        <v>291</v>
      </c>
      <c r="F524" s="27">
        <v>43481</v>
      </c>
      <c r="G524" s="32">
        <v>24989191</v>
      </c>
      <c r="H524" s="5"/>
      <c r="I524" s="1">
        <f>VLOOKUP(Tabla224[[#This Row],[Nombre]],Junio!B523:I615,8,FALSE)</f>
        <v>0</v>
      </c>
    </row>
    <row r="525" spans="1:9" ht="31.5" customHeight="1" x14ac:dyDescent="0.2">
      <c r="A525" s="16">
        <v>522</v>
      </c>
      <c r="B525" s="24" t="s">
        <v>802</v>
      </c>
      <c r="C525" s="18" t="s">
        <v>743</v>
      </c>
      <c r="D525" s="21" t="s">
        <v>394</v>
      </c>
      <c r="E525" s="21" t="s">
        <v>752</v>
      </c>
      <c r="F525" s="28">
        <v>43480</v>
      </c>
      <c r="G525" s="33">
        <v>24989191</v>
      </c>
      <c r="H525" s="18"/>
      <c r="I525" s="1">
        <f>VLOOKUP(Tabla224[[#This Row],[Nombre]],Junio!B524:I616,8,FALSE)</f>
        <v>0</v>
      </c>
    </row>
    <row r="526" spans="1:9" ht="31.5" customHeight="1" x14ac:dyDescent="0.2">
      <c r="A526" s="3">
        <v>523</v>
      </c>
      <c r="B526" s="23" t="s">
        <v>803</v>
      </c>
      <c r="C526" s="5" t="s">
        <v>743</v>
      </c>
      <c r="D526" s="22" t="s">
        <v>944</v>
      </c>
      <c r="E526" s="22" t="s">
        <v>264</v>
      </c>
      <c r="F526" s="27">
        <v>43481</v>
      </c>
      <c r="G526" s="32">
        <v>24989191</v>
      </c>
      <c r="H526" s="5"/>
      <c r="I526" s="1">
        <f>VLOOKUP(Tabla224[[#This Row],[Nombre]],Junio!B525:I617,8,FALSE)</f>
        <v>0</v>
      </c>
    </row>
    <row r="527" spans="1:9" ht="31.5" customHeight="1" x14ac:dyDescent="0.2">
      <c r="A527" s="16">
        <v>524</v>
      </c>
      <c r="B527" s="24" t="s">
        <v>804</v>
      </c>
      <c r="C527" s="18" t="s">
        <v>743</v>
      </c>
      <c r="D527" s="21" t="s">
        <v>750</v>
      </c>
      <c r="E527" s="21" t="s">
        <v>753</v>
      </c>
      <c r="F527" s="28">
        <v>43481</v>
      </c>
      <c r="G527" s="33">
        <v>24989191</v>
      </c>
      <c r="H527" s="18"/>
      <c r="I527" s="1">
        <f>VLOOKUP(Tabla224[[#This Row],[Nombre]],Junio!B526:I618,8,FALSE)</f>
        <v>0</v>
      </c>
    </row>
    <row r="528" spans="1:9" ht="31.5" customHeight="1" x14ac:dyDescent="0.2">
      <c r="A528" s="3">
        <v>525</v>
      </c>
      <c r="B528" s="23" t="s">
        <v>805</v>
      </c>
      <c r="C528" s="5" t="s">
        <v>743</v>
      </c>
      <c r="D528" s="22" t="s">
        <v>744</v>
      </c>
      <c r="E528" s="22" t="s">
        <v>752</v>
      </c>
      <c r="F528" s="27">
        <v>43480</v>
      </c>
      <c r="G528" s="32">
        <v>24989191</v>
      </c>
      <c r="H528" s="5"/>
      <c r="I528" s="1">
        <f>VLOOKUP(Tabla224[[#This Row],[Nombre]],Junio!B527:I619,8,FALSE)</f>
        <v>0</v>
      </c>
    </row>
    <row r="529" spans="1:9" ht="31.5" customHeight="1" x14ac:dyDescent="0.2">
      <c r="A529" s="16">
        <v>526</v>
      </c>
      <c r="B529" s="24" t="s">
        <v>806</v>
      </c>
      <c r="C529" s="18" t="s">
        <v>743</v>
      </c>
      <c r="D529" s="21" t="s">
        <v>744</v>
      </c>
      <c r="E529" s="21" t="s">
        <v>752</v>
      </c>
      <c r="F529" s="28">
        <v>43480</v>
      </c>
      <c r="G529" s="33">
        <v>24989191</v>
      </c>
      <c r="H529" s="18"/>
      <c r="I529" s="1">
        <f>VLOOKUP(Tabla224[[#This Row],[Nombre]],Junio!B528:I620,8,FALSE)</f>
        <v>0</v>
      </c>
    </row>
    <row r="530" spans="1:9" ht="31.5" customHeight="1" x14ac:dyDescent="0.2">
      <c r="A530" s="3">
        <v>527</v>
      </c>
      <c r="B530" s="23" t="s">
        <v>807</v>
      </c>
      <c r="C530" s="5" t="s">
        <v>743</v>
      </c>
      <c r="D530" s="22" t="s">
        <v>394</v>
      </c>
      <c r="E530" s="22" t="s">
        <v>250</v>
      </c>
      <c r="F530" s="27">
        <v>43481</v>
      </c>
      <c r="G530" s="32">
        <v>24989191</v>
      </c>
      <c r="H530" s="5"/>
      <c r="I530" s="1">
        <f>VLOOKUP(Tabla224[[#This Row],[Nombre]],Junio!B529:I621,8,FALSE)</f>
        <v>0</v>
      </c>
    </row>
    <row r="531" spans="1:9" ht="31.5" customHeight="1" x14ac:dyDescent="0.2">
      <c r="A531" s="16">
        <v>528</v>
      </c>
      <c r="B531" s="24" t="s">
        <v>808</v>
      </c>
      <c r="C531" s="18" t="s">
        <v>743</v>
      </c>
      <c r="D531" s="21" t="s">
        <v>748</v>
      </c>
      <c r="E531" s="21" t="s">
        <v>264</v>
      </c>
      <c r="F531" s="28">
        <v>43481</v>
      </c>
      <c r="G531" s="33">
        <v>24989191</v>
      </c>
      <c r="H531" s="18"/>
      <c r="I531" s="1">
        <f>VLOOKUP(Tabla224[[#This Row],[Nombre]],Junio!B530:I622,8,FALSE)</f>
        <v>0</v>
      </c>
    </row>
    <row r="532" spans="1:9" ht="31.5" customHeight="1" x14ac:dyDescent="0.2">
      <c r="A532" s="3">
        <v>529</v>
      </c>
      <c r="B532" s="23" t="s">
        <v>809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32">
        <v>24989191</v>
      </c>
      <c r="H532" s="5"/>
      <c r="I532" s="1">
        <f>VLOOKUP(Tabla224[[#This Row],[Nombre]],Junio!B531:I623,8,FALSE)</f>
        <v>0</v>
      </c>
    </row>
    <row r="533" spans="1:9" ht="31.5" customHeight="1" x14ac:dyDescent="0.2">
      <c r="A533" s="16">
        <v>530</v>
      </c>
      <c r="B533" s="24" t="s">
        <v>941</v>
      </c>
      <c r="C533" s="18" t="s">
        <v>743</v>
      </c>
      <c r="D533" s="21" t="s">
        <v>750</v>
      </c>
      <c r="E533" s="21" t="s">
        <v>244</v>
      </c>
      <c r="F533" s="28">
        <v>43481</v>
      </c>
      <c r="G533" s="33">
        <v>24989191</v>
      </c>
      <c r="H533" s="18"/>
      <c r="I533" s="1">
        <f>VLOOKUP(Tabla224[[#This Row],[Nombre]],Junio!B532:I624,8,FALSE)</f>
        <v>0</v>
      </c>
    </row>
    <row r="534" spans="1:9" ht="31.5" customHeight="1" x14ac:dyDescent="0.2">
      <c r="A534" s="3">
        <v>531</v>
      </c>
      <c r="B534" s="23" t="s">
        <v>810</v>
      </c>
      <c r="C534" s="5" t="s">
        <v>743</v>
      </c>
      <c r="D534" s="22" t="s">
        <v>750</v>
      </c>
      <c r="E534" s="22" t="s">
        <v>244</v>
      </c>
      <c r="F534" s="27">
        <v>43481</v>
      </c>
      <c r="G534" s="32">
        <v>24989191</v>
      </c>
      <c r="H534" s="5"/>
      <c r="I534" s="1">
        <f>VLOOKUP(Tabla224[[#This Row],[Nombre]],Junio!B533:I625,8,FALSE)</f>
        <v>0</v>
      </c>
    </row>
    <row r="535" spans="1:9" ht="31.5" customHeight="1" x14ac:dyDescent="0.2">
      <c r="A535" s="16">
        <v>532</v>
      </c>
      <c r="B535" s="24" t="s">
        <v>811</v>
      </c>
      <c r="C535" s="18" t="s">
        <v>743</v>
      </c>
      <c r="D535" s="21" t="s">
        <v>747</v>
      </c>
      <c r="E535" s="21" t="s">
        <v>264</v>
      </c>
      <c r="F535" s="28">
        <v>43481</v>
      </c>
      <c r="G535" s="33">
        <v>24989191</v>
      </c>
      <c r="H535" s="18"/>
      <c r="I535" s="1">
        <f>VLOOKUP(Tabla224[[#This Row],[Nombre]],Junio!B534:I626,8,FALSE)</f>
        <v>0</v>
      </c>
    </row>
    <row r="536" spans="1:9" ht="31.5" customHeight="1" x14ac:dyDescent="0.2">
      <c r="A536" s="3">
        <v>533</v>
      </c>
      <c r="B536" s="23" t="s">
        <v>812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32">
        <v>24989191</v>
      </c>
      <c r="H536" s="5"/>
      <c r="I536" s="1">
        <f>VLOOKUP(Tabla224[[#This Row],[Nombre]],Junio!B535:I627,8,FALSE)</f>
        <v>0</v>
      </c>
    </row>
    <row r="537" spans="1:9" ht="31.5" customHeight="1" x14ac:dyDescent="0.2">
      <c r="A537" s="16">
        <v>534</v>
      </c>
      <c r="B537" s="24" t="s">
        <v>942</v>
      </c>
      <c r="C537" s="18" t="s">
        <v>743</v>
      </c>
      <c r="D537" s="21" t="s">
        <v>394</v>
      </c>
      <c r="E537" s="21" t="s">
        <v>244</v>
      </c>
      <c r="F537" s="28">
        <v>43481</v>
      </c>
      <c r="G537" s="33">
        <v>24989191</v>
      </c>
      <c r="H537" s="18"/>
      <c r="I537" s="1" t="e">
        <f>VLOOKUP(Tabla224[[#This Row],[Nombre]],Junio!B536:I628,8,FALSE)</f>
        <v>#N/A</v>
      </c>
    </row>
    <row r="538" spans="1:9" ht="31.5" customHeight="1" x14ac:dyDescent="0.2">
      <c r="A538" s="3">
        <v>535</v>
      </c>
      <c r="B538" s="23" t="s">
        <v>813</v>
      </c>
      <c r="C538" s="5" t="s">
        <v>743</v>
      </c>
      <c r="D538" s="22" t="s">
        <v>749</v>
      </c>
      <c r="E538" s="22" t="s">
        <v>274</v>
      </c>
      <c r="F538" s="27">
        <v>43481</v>
      </c>
      <c r="G538" s="32">
        <v>24989191</v>
      </c>
      <c r="H538" s="5"/>
      <c r="I538" s="1" t="e">
        <f>VLOOKUP(Tabla224[[#This Row],[Nombre]],Junio!B537:I629,8,FALSE)</f>
        <v>#N/A</v>
      </c>
    </row>
    <row r="539" spans="1:9" ht="31.5" customHeight="1" x14ac:dyDescent="0.2">
      <c r="A539" s="16">
        <v>536</v>
      </c>
      <c r="B539" s="24" t="s">
        <v>943</v>
      </c>
      <c r="C539" s="18" t="s">
        <v>743</v>
      </c>
      <c r="D539" s="21" t="s">
        <v>830</v>
      </c>
      <c r="E539" s="21" t="s">
        <v>264</v>
      </c>
      <c r="F539" s="28">
        <v>43481</v>
      </c>
      <c r="G539" s="33">
        <v>24989191</v>
      </c>
      <c r="H539" s="18"/>
      <c r="I539" s="1">
        <f>VLOOKUP(Tabla224[[#This Row],[Nombre]],Junio!B538:I630,8,FALSE)</f>
        <v>0</v>
      </c>
    </row>
    <row r="540" spans="1:9" ht="31.5" customHeight="1" x14ac:dyDescent="0.2">
      <c r="A540" s="3">
        <v>537</v>
      </c>
      <c r="B540" s="23" t="s">
        <v>814</v>
      </c>
      <c r="C540" s="5" t="s">
        <v>743</v>
      </c>
      <c r="D540" s="22" t="s">
        <v>746</v>
      </c>
      <c r="E540" s="22" t="s">
        <v>752</v>
      </c>
      <c r="F540" s="27">
        <v>43480</v>
      </c>
      <c r="G540" s="32">
        <v>24989191</v>
      </c>
      <c r="H540" s="5"/>
      <c r="I540" s="1">
        <f>VLOOKUP(Tabla224[[#This Row],[Nombre]],Junio!B539:I631,8,FALSE)</f>
        <v>0</v>
      </c>
    </row>
    <row r="541" spans="1:9" ht="31.5" customHeight="1" x14ac:dyDescent="0.2">
      <c r="A541" s="16">
        <v>538</v>
      </c>
      <c r="B541" s="24" t="s">
        <v>815</v>
      </c>
      <c r="C541" s="18" t="s">
        <v>743</v>
      </c>
      <c r="D541" s="21" t="s">
        <v>751</v>
      </c>
      <c r="E541" s="21" t="s">
        <v>264</v>
      </c>
      <c r="F541" s="28">
        <v>43481</v>
      </c>
      <c r="G541" s="33">
        <v>24989191</v>
      </c>
      <c r="H541" s="18"/>
      <c r="I541" s="1">
        <f>VLOOKUP(Tabla224[[#This Row],[Nombre]],Junio!B540:I632,8,FALSE)</f>
        <v>0</v>
      </c>
    </row>
    <row r="542" spans="1:9" ht="31.5" customHeight="1" x14ac:dyDescent="0.2">
      <c r="A542" s="3">
        <v>539</v>
      </c>
      <c r="B542" s="23" t="s">
        <v>816</v>
      </c>
      <c r="C542" s="5" t="s">
        <v>743</v>
      </c>
      <c r="D542" s="22" t="s">
        <v>404</v>
      </c>
      <c r="E542" s="22" t="s">
        <v>264</v>
      </c>
      <c r="F542" s="27">
        <v>43481</v>
      </c>
      <c r="G542" s="32">
        <v>24989191</v>
      </c>
      <c r="H542" s="5"/>
      <c r="I542" s="1">
        <f>VLOOKUP(Tabla224[[#This Row],[Nombre]],Junio!B541:I633,8,FALSE)</f>
        <v>0</v>
      </c>
    </row>
    <row r="543" spans="1:9" ht="31.5" customHeight="1" x14ac:dyDescent="0.2">
      <c r="A543" s="16">
        <v>540</v>
      </c>
      <c r="B543" s="24" t="s">
        <v>817</v>
      </c>
      <c r="C543" s="18" t="s">
        <v>743</v>
      </c>
      <c r="D543" s="21" t="s">
        <v>750</v>
      </c>
      <c r="E543" s="21" t="s">
        <v>244</v>
      </c>
      <c r="F543" s="28">
        <v>43481</v>
      </c>
      <c r="G543" s="33">
        <v>24989191</v>
      </c>
      <c r="H543" s="18"/>
      <c r="I543" s="1">
        <f>VLOOKUP(Tabla224[[#This Row],[Nombre]],Junio!B542:I634,8,FALSE)</f>
        <v>0</v>
      </c>
    </row>
    <row r="544" spans="1:9" ht="31.5" customHeight="1" x14ac:dyDescent="0.2">
      <c r="A544" s="3">
        <v>541</v>
      </c>
      <c r="B544" s="23" t="s">
        <v>1356</v>
      </c>
      <c r="C544" s="5" t="s">
        <v>1226</v>
      </c>
      <c r="D544" s="22" t="s">
        <v>1250</v>
      </c>
      <c r="E544" s="22" t="s">
        <v>850</v>
      </c>
      <c r="F544" s="27">
        <v>42646</v>
      </c>
      <c r="G544" s="32" t="s">
        <v>964</v>
      </c>
      <c r="H544" s="5"/>
      <c r="I544" s="1" t="e">
        <f>VLOOKUP(Tabla224[[#This Row],[Nombre]],Junio!B543:I635,8,FALSE)</f>
        <v>#N/A</v>
      </c>
    </row>
    <row r="545" spans="1:9" ht="31.5" customHeight="1" x14ac:dyDescent="0.2">
      <c r="A545" s="16">
        <v>542</v>
      </c>
      <c r="B545" s="24" t="s">
        <v>1357</v>
      </c>
      <c r="C545" s="18" t="s">
        <v>1226</v>
      </c>
      <c r="D545" s="21" t="s">
        <v>398</v>
      </c>
      <c r="E545" s="21" t="s">
        <v>850</v>
      </c>
      <c r="F545" s="28">
        <v>42646</v>
      </c>
      <c r="G545" s="33" t="s">
        <v>964</v>
      </c>
      <c r="H545" s="18"/>
      <c r="I545" s="1" t="e">
        <f>VLOOKUP(Tabla224[[#This Row],[Nombre]],Junio!B544:I636,8,FALSE)</f>
        <v>#N/A</v>
      </c>
    </row>
    <row r="546" spans="1:9" ht="31.5" customHeight="1" x14ac:dyDescent="0.2">
      <c r="A546" s="3">
        <v>543</v>
      </c>
      <c r="B546" s="23" t="s">
        <v>1358</v>
      </c>
      <c r="C546" s="5" t="s">
        <v>1226</v>
      </c>
      <c r="D546" s="22" t="s">
        <v>1251</v>
      </c>
      <c r="E546" s="22" t="s">
        <v>850</v>
      </c>
      <c r="F546" s="27">
        <v>42705</v>
      </c>
      <c r="G546" s="32" t="s">
        <v>964</v>
      </c>
      <c r="H546" s="5"/>
      <c r="I546" s="1">
        <f>VLOOKUP(Tabla224[[#This Row],[Nombre]],Junio!B545:I637,8,FALSE)</f>
        <v>0</v>
      </c>
    </row>
    <row r="547" spans="1:9" ht="31.5" customHeight="1" x14ac:dyDescent="0.2">
      <c r="A547" s="16">
        <v>544</v>
      </c>
      <c r="B547" s="24" t="s">
        <v>1359</v>
      </c>
      <c r="C547" s="18" t="s">
        <v>1226</v>
      </c>
      <c r="D547" s="21" t="s">
        <v>1288</v>
      </c>
      <c r="E547" s="21" t="s">
        <v>850</v>
      </c>
      <c r="F547" s="28">
        <v>42646</v>
      </c>
      <c r="G547" s="33" t="s">
        <v>964</v>
      </c>
      <c r="H547" s="18"/>
      <c r="I547" s="1">
        <f>VLOOKUP(Tabla224[[#This Row],[Nombre]],Junio!B546:I638,8,FALSE)</f>
        <v>0</v>
      </c>
    </row>
    <row r="548" spans="1:9" ht="31.5" customHeight="1" x14ac:dyDescent="0.2">
      <c r="A548" s="3">
        <v>545</v>
      </c>
      <c r="B548" s="23" t="s">
        <v>1360</v>
      </c>
      <c r="C548" s="5" t="s">
        <v>1226</v>
      </c>
      <c r="D548" s="22" t="s">
        <v>1253</v>
      </c>
      <c r="E548" s="22" t="s">
        <v>850</v>
      </c>
      <c r="F548" s="27">
        <v>42646</v>
      </c>
      <c r="G548" s="32" t="s">
        <v>964</v>
      </c>
      <c r="H548" s="5"/>
      <c r="I548" s="1">
        <f>VLOOKUP(Tabla224[[#This Row],[Nombre]],Junio!B547:I639,8,FALSE)</f>
        <v>0</v>
      </c>
    </row>
    <row r="549" spans="1:9" ht="31.5" customHeight="1" x14ac:dyDescent="0.2">
      <c r="A549" s="16">
        <v>546</v>
      </c>
      <c r="B549" s="24" t="s">
        <v>1232</v>
      </c>
      <c r="C549" s="18" t="s">
        <v>1226</v>
      </c>
      <c r="D549" s="21" t="s">
        <v>1254</v>
      </c>
      <c r="E549" s="21" t="s">
        <v>850</v>
      </c>
      <c r="F549" s="28">
        <v>43346</v>
      </c>
      <c r="G549" s="33" t="s">
        <v>964</v>
      </c>
      <c r="H549" s="18"/>
      <c r="I549" s="1">
        <f>VLOOKUP(Tabla224[[#This Row],[Nombre]],Junio!B548:I640,8,FALSE)</f>
        <v>0</v>
      </c>
    </row>
    <row r="550" spans="1:9" ht="31.5" customHeight="1" x14ac:dyDescent="0.2">
      <c r="A550" s="3">
        <v>547</v>
      </c>
      <c r="B550" s="23" t="s">
        <v>1233</v>
      </c>
      <c r="C550" s="5" t="s">
        <v>1226</v>
      </c>
      <c r="D550" s="22" t="s">
        <v>1255</v>
      </c>
      <c r="E550" s="22" t="s">
        <v>850</v>
      </c>
      <c r="F550" s="27">
        <v>43297</v>
      </c>
      <c r="G550" s="32" t="s">
        <v>964</v>
      </c>
      <c r="H550" s="5"/>
      <c r="I550" s="1">
        <f>VLOOKUP(Tabla224[[#This Row],[Nombre]],Junio!B549:I641,8,FALSE)</f>
        <v>0</v>
      </c>
    </row>
    <row r="551" spans="1:9" ht="31.5" customHeight="1" x14ac:dyDescent="0.2">
      <c r="A551" s="16">
        <v>548</v>
      </c>
      <c r="B551" s="24" t="s">
        <v>1234</v>
      </c>
      <c r="C551" s="18" t="s">
        <v>1226</v>
      </c>
      <c r="D551" s="21" t="s">
        <v>1256</v>
      </c>
      <c r="E551" s="21" t="s">
        <v>850</v>
      </c>
      <c r="F551" s="28">
        <v>43346</v>
      </c>
      <c r="G551" s="33" t="s">
        <v>964</v>
      </c>
      <c r="H551" s="18"/>
      <c r="I551" s="1">
        <f>VLOOKUP(Tabla224[[#This Row],[Nombre]],Junio!B550:I642,8,FALSE)</f>
        <v>0</v>
      </c>
    </row>
    <row r="552" spans="1:9" ht="31.5" customHeight="1" x14ac:dyDescent="0.2">
      <c r="A552" s="3">
        <v>549</v>
      </c>
      <c r="B552" s="23" t="s">
        <v>1361</v>
      </c>
      <c r="C552" s="5" t="s">
        <v>1226</v>
      </c>
      <c r="D552" s="22" t="s">
        <v>1257</v>
      </c>
      <c r="E552" s="22" t="s">
        <v>850</v>
      </c>
      <c r="F552" s="27">
        <v>42919</v>
      </c>
      <c r="G552" s="32" t="s">
        <v>964</v>
      </c>
      <c r="H552" s="5"/>
      <c r="I552" s="1">
        <f>VLOOKUP(Tabla224[[#This Row],[Nombre]],Junio!B551:I643,8,FALSE)</f>
        <v>0</v>
      </c>
    </row>
    <row r="553" spans="1:9" ht="47.25" customHeight="1" x14ac:dyDescent="0.2">
      <c r="A553" s="16">
        <v>550</v>
      </c>
      <c r="B553" s="24" t="s">
        <v>1362</v>
      </c>
      <c r="C553" s="18" t="s">
        <v>1226</v>
      </c>
      <c r="D553" s="21" t="s">
        <v>1258</v>
      </c>
      <c r="E553" s="21" t="s">
        <v>850</v>
      </c>
      <c r="F553" s="28">
        <v>42919</v>
      </c>
      <c r="G553" s="33" t="s">
        <v>964</v>
      </c>
      <c r="H553" s="18"/>
      <c r="I553" s="1">
        <f>VLOOKUP(Tabla224[[#This Row],[Nombre]],Junio!B552:I644,8,FALSE)</f>
        <v>0</v>
      </c>
    </row>
    <row r="554" spans="1:9" ht="48.75" customHeight="1" x14ac:dyDescent="0.2">
      <c r="A554" s="3">
        <v>551</v>
      </c>
      <c r="B554" s="23" t="s">
        <v>1363</v>
      </c>
      <c r="C554" s="5" t="s">
        <v>1226</v>
      </c>
      <c r="D554" s="22" t="s">
        <v>1374</v>
      </c>
      <c r="E554" s="22" t="s">
        <v>850</v>
      </c>
      <c r="F554" s="27">
        <v>42919</v>
      </c>
      <c r="G554" s="32" t="s">
        <v>964</v>
      </c>
      <c r="H554" s="5"/>
      <c r="I554" s="1">
        <f>VLOOKUP(Tabla224[[#This Row],[Nombre]],Junio!B553:I645,8,FALSE)</f>
        <v>0</v>
      </c>
    </row>
    <row r="555" spans="1:9" ht="47.25" customHeight="1" x14ac:dyDescent="0.2">
      <c r="A555" s="16">
        <v>552</v>
      </c>
      <c r="B555" s="24" t="s">
        <v>1364</v>
      </c>
      <c r="C555" s="18" t="s">
        <v>1226</v>
      </c>
      <c r="D555" s="21" t="s">
        <v>1260</v>
      </c>
      <c r="E555" s="21" t="s">
        <v>850</v>
      </c>
      <c r="F555" s="28">
        <v>42919</v>
      </c>
      <c r="G555" s="33" t="s">
        <v>964</v>
      </c>
      <c r="H555" s="18"/>
      <c r="I555" s="1">
        <f>VLOOKUP(Tabla224[[#This Row],[Nombre]],Junio!B554:I646,8,FALSE)</f>
        <v>0</v>
      </c>
    </row>
    <row r="556" spans="1:9" ht="31.5" customHeight="1" x14ac:dyDescent="0.2">
      <c r="A556" s="3">
        <v>553</v>
      </c>
      <c r="B556" s="23" t="s">
        <v>1365</v>
      </c>
      <c r="C556" s="5" t="s">
        <v>1226</v>
      </c>
      <c r="D556" s="22" t="s">
        <v>1375</v>
      </c>
      <c r="E556" s="22" t="s">
        <v>850</v>
      </c>
      <c r="F556" s="27">
        <v>43126</v>
      </c>
      <c r="G556" s="32" t="s">
        <v>964</v>
      </c>
      <c r="H556" s="5"/>
      <c r="I556" s="1">
        <f>VLOOKUP(Tabla224[[#This Row],[Nombre]],Junio!B555:I647,8,FALSE)</f>
        <v>0</v>
      </c>
    </row>
    <row r="557" spans="1:9" ht="31.5" customHeight="1" x14ac:dyDescent="0.2">
      <c r="A557" s="16">
        <v>554</v>
      </c>
      <c r="B557" s="24" t="s">
        <v>1240</v>
      </c>
      <c r="C557" s="18" t="s">
        <v>1226</v>
      </c>
      <c r="D557" s="21" t="s">
        <v>1262</v>
      </c>
      <c r="E557" s="21" t="s">
        <v>850</v>
      </c>
      <c r="F557" s="28">
        <v>43144</v>
      </c>
      <c r="G557" s="33" t="s">
        <v>964</v>
      </c>
      <c r="H557" s="18"/>
      <c r="I557" s="1">
        <f>VLOOKUP(Tabla224[[#This Row],[Nombre]],Junio!B556:I648,8,FALSE)</f>
        <v>0</v>
      </c>
    </row>
    <row r="558" spans="1:9" ht="31.5" customHeight="1" x14ac:dyDescent="0.2">
      <c r="A558" s="3">
        <v>555</v>
      </c>
      <c r="B558" s="23" t="s">
        <v>1366</v>
      </c>
      <c r="C558" s="5" t="s">
        <v>1226</v>
      </c>
      <c r="D558" s="22" t="s">
        <v>1263</v>
      </c>
      <c r="E558" s="22" t="s">
        <v>850</v>
      </c>
      <c r="F558" s="27">
        <v>43125</v>
      </c>
      <c r="G558" s="32" t="s">
        <v>964</v>
      </c>
      <c r="H558" s="5"/>
      <c r="I558" s="1">
        <f>VLOOKUP(Tabla224[[#This Row],[Nombre]],Junio!B557:I649,8,FALSE)</f>
        <v>0</v>
      </c>
    </row>
    <row r="559" spans="1:9" ht="31.5" customHeight="1" x14ac:dyDescent="0.2">
      <c r="A559" s="16">
        <v>556</v>
      </c>
      <c r="B559" s="24" t="s">
        <v>1367</v>
      </c>
      <c r="C559" s="18" t="s">
        <v>1226</v>
      </c>
      <c r="D559" s="21" t="s">
        <v>1264</v>
      </c>
      <c r="E559" s="21" t="s">
        <v>850</v>
      </c>
      <c r="F559" s="28">
        <v>43126</v>
      </c>
      <c r="G559" s="33" t="s">
        <v>964</v>
      </c>
      <c r="H559" s="18"/>
      <c r="I559" s="1">
        <f>VLOOKUP(Tabla224[[#This Row],[Nombre]],Junio!B558:I650,8,FALSE)</f>
        <v>0</v>
      </c>
    </row>
    <row r="560" spans="1:9" ht="31.5" customHeight="1" x14ac:dyDescent="0.2">
      <c r="A560" s="3">
        <v>557</v>
      </c>
      <c r="B560" s="23" t="s">
        <v>1368</v>
      </c>
      <c r="C560" s="5" t="s">
        <v>1226</v>
      </c>
      <c r="D560" s="22" t="s">
        <v>1265</v>
      </c>
      <c r="E560" s="22" t="s">
        <v>850</v>
      </c>
      <c r="F560" s="27">
        <v>43126</v>
      </c>
      <c r="G560" s="32" t="s">
        <v>964</v>
      </c>
      <c r="H560" s="5"/>
      <c r="I560" s="1" t="e">
        <f>VLOOKUP(Tabla224[[#This Row],[Nombre]],Junio!B559:I651,8,FALSE)</f>
        <v>#N/A</v>
      </c>
    </row>
    <row r="561" spans="1:9" ht="31.5" customHeight="1" x14ac:dyDescent="0.2">
      <c r="A561" s="16">
        <v>558</v>
      </c>
      <c r="B561" s="24" t="s">
        <v>1369</v>
      </c>
      <c r="C561" s="18" t="s">
        <v>1226</v>
      </c>
      <c r="D561" s="21" t="s">
        <v>1266</v>
      </c>
      <c r="E561" s="21" t="s">
        <v>850</v>
      </c>
      <c r="F561" s="28">
        <v>43126</v>
      </c>
      <c r="G561" s="33" t="s">
        <v>964</v>
      </c>
      <c r="H561" s="18"/>
      <c r="I561" s="1">
        <f>VLOOKUP(Tabla224[[#This Row],[Nombre]],Junio!B560:I652,8,FALSE)</f>
        <v>0</v>
      </c>
    </row>
    <row r="562" spans="1:9" ht="48.75" customHeight="1" x14ac:dyDescent="0.2">
      <c r="A562" s="3">
        <v>559</v>
      </c>
      <c r="B562" s="23" t="s">
        <v>1245</v>
      </c>
      <c r="C562" s="5" t="s">
        <v>1226</v>
      </c>
      <c r="D562" s="22" t="s">
        <v>1267</v>
      </c>
      <c r="E562" s="22" t="s">
        <v>850</v>
      </c>
      <c r="F562" s="27">
        <v>43488</v>
      </c>
      <c r="G562" s="32" t="s">
        <v>964</v>
      </c>
      <c r="H562" s="5"/>
      <c r="I562" s="1">
        <f>VLOOKUP(Tabla224[[#This Row],[Nombre]],Junio!B561:I653,8,FALSE)</f>
        <v>0</v>
      </c>
    </row>
    <row r="563" spans="1:9" ht="44.25" customHeight="1" x14ac:dyDescent="0.2">
      <c r="A563" s="16">
        <v>560</v>
      </c>
      <c r="B563" s="24" t="s">
        <v>1370</v>
      </c>
      <c r="C563" s="18" t="s">
        <v>1226</v>
      </c>
      <c r="D563" s="21" t="s">
        <v>1268</v>
      </c>
      <c r="E563" s="21" t="s">
        <v>850</v>
      </c>
      <c r="F563" s="28">
        <v>43488</v>
      </c>
      <c r="G563" s="33" t="s">
        <v>964</v>
      </c>
      <c r="H563" s="18"/>
      <c r="I563" s="1">
        <f>VLOOKUP(Tabla224[[#This Row],[Nombre]],Junio!B562:I654,8,FALSE)</f>
        <v>0</v>
      </c>
    </row>
    <row r="564" spans="1:9" ht="47.25" customHeight="1" x14ac:dyDescent="0.2">
      <c r="A564" s="3">
        <v>561</v>
      </c>
      <c r="B564" s="23" t="s">
        <v>1247</v>
      </c>
      <c r="C564" s="5" t="s">
        <v>1226</v>
      </c>
      <c r="D564" s="22" t="s">
        <v>1269</v>
      </c>
      <c r="E564" s="22" t="s">
        <v>850</v>
      </c>
      <c r="F564" s="27">
        <v>43488</v>
      </c>
      <c r="G564" s="32" t="s">
        <v>964</v>
      </c>
      <c r="H564" s="5"/>
      <c r="I564" s="1">
        <f>VLOOKUP(Tabla224[[#This Row],[Nombre]],Junio!B563:I655,8,FALSE)</f>
        <v>0</v>
      </c>
    </row>
    <row r="565" spans="1:9" ht="34.5" customHeight="1" x14ac:dyDescent="0.2">
      <c r="A565" s="16">
        <v>562</v>
      </c>
      <c r="B565" s="24" t="s">
        <v>1371</v>
      </c>
      <c r="C565" s="18" t="s">
        <v>1226</v>
      </c>
      <c r="D565" s="21" t="s">
        <v>1289</v>
      </c>
      <c r="E565" s="21" t="s">
        <v>850</v>
      </c>
      <c r="F565" s="28">
        <v>43539</v>
      </c>
      <c r="G565" s="33" t="s">
        <v>964</v>
      </c>
      <c r="H565" s="18"/>
      <c r="I565" s="1">
        <f>VLOOKUP(Tabla224[[#This Row],[Nombre]],Junio!B564:I656,8,FALSE)</f>
        <v>0</v>
      </c>
    </row>
    <row r="566" spans="1:9" ht="34.5" customHeight="1" x14ac:dyDescent="0.2">
      <c r="A566" s="3">
        <v>563</v>
      </c>
      <c r="B566" s="23" t="s">
        <v>1372</v>
      </c>
      <c r="C566" s="5" t="s">
        <v>1226</v>
      </c>
      <c r="D566" s="22" t="s">
        <v>1376</v>
      </c>
      <c r="E566" s="22" t="s">
        <v>850</v>
      </c>
      <c r="F566" s="27">
        <v>43556</v>
      </c>
      <c r="G566" s="32" t="s">
        <v>964</v>
      </c>
      <c r="H566" s="5"/>
      <c r="I566" s="1">
        <f>VLOOKUP(Tabla224[[#This Row],[Nombre]],Junio!B565:I657,8,FALSE)</f>
        <v>0</v>
      </c>
    </row>
    <row r="567" spans="1:9" ht="34.5" customHeight="1" x14ac:dyDescent="0.2">
      <c r="A567" s="16">
        <v>564</v>
      </c>
      <c r="B567" s="24" t="s">
        <v>720</v>
      </c>
      <c r="C567" s="18" t="s">
        <v>1226</v>
      </c>
      <c r="D567" s="21" t="s">
        <v>739</v>
      </c>
      <c r="E567" s="21" t="s">
        <v>742</v>
      </c>
      <c r="F567" s="28">
        <v>42738</v>
      </c>
      <c r="G567" s="33">
        <v>24989191</v>
      </c>
      <c r="H567" s="18"/>
      <c r="I567" s="1">
        <f>VLOOKUP(Tabla224[[#This Row],[Nombre]],Junio!B566:I658,8,FALSE)</f>
        <v>0</v>
      </c>
    </row>
    <row r="568" spans="1:9" ht="34.5" customHeight="1" x14ac:dyDescent="0.2">
      <c r="A568" s="3">
        <v>565</v>
      </c>
      <c r="B568" s="23" t="s">
        <v>829</v>
      </c>
      <c r="C568" s="5" t="s">
        <v>1226</v>
      </c>
      <c r="D568" s="22" t="s">
        <v>1377</v>
      </c>
      <c r="E568" s="22" t="s">
        <v>742</v>
      </c>
      <c r="F568" s="27">
        <v>43284</v>
      </c>
      <c r="G568" s="32">
        <v>24989191</v>
      </c>
      <c r="H568" s="5"/>
      <c r="I568" s="1">
        <f>VLOOKUP(Tabla224[[#This Row],[Nombre]],Junio!B567:I659,8,FALSE)</f>
        <v>0</v>
      </c>
    </row>
    <row r="569" spans="1:9" ht="34.5" customHeight="1" x14ac:dyDescent="0.2">
      <c r="A569" s="16">
        <v>566</v>
      </c>
      <c r="B569" s="24" t="s">
        <v>1171</v>
      </c>
      <c r="C569" s="18" t="s">
        <v>1226</v>
      </c>
      <c r="D569" s="21" t="s">
        <v>932</v>
      </c>
      <c r="E569" s="21" t="s">
        <v>742</v>
      </c>
      <c r="F569" s="28">
        <v>43353</v>
      </c>
      <c r="G569" s="33">
        <v>24989191</v>
      </c>
      <c r="H569" s="18"/>
      <c r="I569" s="1">
        <f>VLOOKUP(Tabla224[[#This Row],[Nombre]],Junio!B568:I660,8,FALSE)</f>
        <v>0</v>
      </c>
    </row>
    <row r="570" spans="1:9" ht="34.5" customHeight="1" x14ac:dyDescent="0.2">
      <c r="A570" s="3">
        <v>567</v>
      </c>
      <c r="B570" s="23" t="s">
        <v>1373</v>
      </c>
      <c r="C570" s="5" t="s">
        <v>1226</v>
      </c>
      <c r="D570" s="22" t="s">
        <v>1378</v>
      </c>
      <c r="E570" s="22" t="s">
        <v>742</v>
      </c>
      <c r="F570" s="27">
        <v>43559</v>
      </c>
      <c r="G570" s="32">
        <v>24989191</v>
      </c>
      <c r="H570" s="5"/>
      <c r="I570" s="1">
        <f>VLOOKUP(Tabla224[[#This Row],[Nombre]],Junio!B569:I661,8,FALSE)</f>
        <v>0</v>
      </c>
    </row>
    <row r="571" spans="1:9" ht="31.5" customHeight="1" x14ac:dyDescent="0.2">
      <c r="A571" s="16">
        <v>568</v>
      </c>
      <c r="B571" s="24" t="s">
        <v>931</v>
      </c>
      <c r="C571" s="18" t="s">
        <v>761</v>
      </c>
      <c r="D571" s="21" t="s">
        <v>935</v>
      </c>
      <c r="E571" s="21" t="s">
        <v>20</v>
      </c>
      <c r="F571" s="28">
        <v>42464</v>
      </c>
      <c r="G571" s="33" t="s">
        <v>964</v>
      </c>
      <c r="H571" s="18"/>
      <c r="I571" s="1">
        <f>VLOOKUP(Tabla224[[#This Row],[Nombre]],Junio!B570:I662,8,FALSE)</f>
        <v>0</v>
      </c>
    </row>
    <row r="572" spans="1:9" ht="31.5" customHeight="1" x14ac:dyDescent="0.2">
      <c r="A572" s="3">
        <v>569</v>
      </c>
      <c r="B572" s="23" t="s">
        <v>756</v>
      </c>
      <c r="C572" s="5" t="s">
        <v>761</v>
      </c>
      <c r="D572" s="22" t="s">
        <v>763</v>
      </c>
      <c r="E572" s="22" t="s">
        <v>20</v>
      </c>
      <c r="F572" s="27">
        <v>42934</v>
      </c>
      <c r="G572" s="32" t="s">
        <v>964</v>
      </c>
      <c r="H572" s="5"/>
      <c r="I572" s="1">
        <f>VLOOKUP(Tabla224[[#This Row],[Nombre]],Junio!B571:I663,8,FALSE)</f>
        <v>0</v>
      </c>
    </row>
    <row r="573" spans="1:9" ht="31.5" customHeight="1" x14ac:dyDescent="0.2">
      <c r="A573" s="16">
        <v>570</v>
      </c>
      <c r="B573" s="24" t="s">
        <v>755</v>
      </c>
      <c r="C573" s="18" t="s">
        <v>761</v>
      </c>
      <c r="D573" s="21" t="s">
        <v>762</v>
      </c>
      <c r="E573" s="21" t="s">
        <v>3</v>
      </c>
      <c r="F573" s="28">
        <v>40933</v>
      </c>
      <c r="G573" s="33" t="s">
        <v>964</v>
      </c>
      <c r="H573" s="18"/>
      <c r="I573" s="1">
        <f>VLOOKUP(Tabla224[[#This Row],[Nombre]],Junio!B572:I664,8,FALSE)</f>
        <v>0</v>
      </c>
    </row>
    <row r="574" spans="1:9" ht="31.5" customHeight="1" x14ac:dyDescent="0.2">
      <c r="A574" s="3">
        <v>571</v>
      </c>
      <c r="B574" s="23" t="s">
        <v>828</v>
      </c>
      <c r="C574" s="5" t="s">
        <v>761</v>
      </c>
      <c r="D574" s="22" t="s">
        <v>762</v>
      </c>
      <c r="E574" s="22" t="s">
        <v>3</v>
      </c>
      <c r="F574" s="27">
        <v>42901</v>
      </c>
      <c r="G574" s="32" t="s">
        <v>964</v>
      </c>
      <c r="H574" s="5"/>
      <c r="I574" s="1">
        <f>VLOOKUP(Tabla224[[#This Row],[Nombre]],Junio!B573:I665,8,FALSE)</f>
        <v>0</v>
      </c>
    </row>
    <row r="575" spans="1:9" ht="31.5" customHeight="1" x14ac:dyDescent="0.2">
      <c r="A575" s="16">
        <v>572</v>
      </c>
      <c r="B575" s="24" t="s">
        <v>758</v>
      </c>
      <c r="C575" s="18" t="s">
        <v>761</v>
      </c>
      <c r="D575" s="21" t="s">
        <v>764</v>
      </c>
      <c r="E575" s="21" t="s">
        <v>766</v>
      </c>
      <c r="F575" s="28">
        <v>42738</v>
      </c>
      <c r="G575" s="33" t="s">
        <v>964</v>
      </c>
      <c r="H575" s="18"/>
      <c r="I575" s="1">
        <f>VLOOKUP(Tabla224[[#This Row],[Nombre]],Junio!B574:I666,8,FALSE)</f>
        <v>0</v>
      </c>
    </row>
    <row r="576" spans="1:9" ht="31.5" customHeight="1" x14ac:dyDescent="0.2">
      <c r="A576" s="3">
        <v>573</v>
      </c>
      <c r="B576" s="23" t="s">
        <v>757</v>
      </c>
      <c r="C576" s="5" t="s">
        <v>761</v>
      </c>
      <c r="D576" s="22" t="s">
        <v>764</v>
      </c>
      <c r="E576" s="22" t="s">
        <v>766</v>
      </c>
      <c r="F576" s="27">
        <v>42466</v>
      </c>
      <c r="G576" s="32" t="s">
        <v>964</v>
      </c>
      <c r="H576" s="5"/>
      <c r="I576" s="1">
        <f>VLOOKUP(Tabla224[[#This Row],[Nombre]],Junio!B575:I667,8,FALSE)</f>
        <v>0</v>
      </c>
    </row>
    <row r="577" spans="1:9" ht="31.5" customHeight="1" x14ac:dyDescent="0.2">
      <c r="A577" s="16">
        <v>574</v>
      </c>
      <c r="B577" s="24" t="s">
        <v>759</v>
      </c>
      <c r="C577" s="18" t="s">
        <v>761</v>
      </c>
      <c r="D577" s="21" t="s">
        <v>22</v>
      </c>
      <c r="E577" s="21" t="s">
        <v>20</v>
      </c>
      <c r="F577" s="28">
        <v>42625</v>
      </c>
      <c r="G577" s="33" t="s">
        <v>964</v>
      </c>
      <c r="H577" s="18"/>
      <c r="I577" s="1">
        <f>VLOOKUP(Tabla224[[#This Row],[Nombre]],Junio!B576:I668,8,FALSE)</f>
        <v>0</v>
      </c>
    </row>
    <row r="578" spans="1:9" ht="31.5" customHeight="1" x14ac:dyDescent="0.2">
      <c r="A578" s="3">
        <v>575</v>
      </c>
      <c r="B578" s="23" t="s">
        <v>1249</v>
      </c>
      <c r="C578" s="5" t="s">
        <v>761</v>
      </c>
      <c r="D578" s="22" t="s">
        <v>763</v>
      </c>
      <c r="E578" s="22" t="s">
        <v>0</v>
      </c>
      <c r="F578" s="27">
        <v>43287</v>
      </c>
      <c r="G578" s="32" t="s">
        <v>964</v>
      </c>
      <c r="H578" s="5"/>
      <c r="I578" s="1">
        <f>VLOOKUP(Tabla224[[#This Row],[Nombre]],Junio!B577:I669,8,FALSE)</f>
        <v>0</v>
      </c>
    </row>
    <row r="579" spans="1:9" ht="31.5" customHeight="1" x14ac:dyDescent="0.2">
      <c r="A579" s="16">
        <v>576</v>
      </c>
      <c r="B579" s="24" t="s">
        <v>1290</v>
      </c>
      <c r="C579" s="18" t="s">
        <v>761</v>
      </c>
      <c r="D579" s="21" t="s">
        <v>1292</v>
      </c>
      <c r="E579" s="21" t="s">
        <v>766</v>
      </c>
      <c r="F579" s="28">
        <v>43535</v>
      </c>
      <c r="G579" s="33" t="s">
        <v>964</v>
      </c>
      <c r="H579" s="18"/>
      <c r="I579" s="1">
        <f>VLOOKUP(Tabla224[[#This Row],[Nombre]],Junio!B578:I670,8,FALSE)</f>
        <v>0</v>
      </c>
    </row>
    <row r="580" spans="1:9" ht="31.5" customHeight="1" x14ac:dyDescent="0.2">
      <c r="A580" s="3">
        <v>577</v>
      </c>
      <c r="B580" s="23" t="s">
        <v>1291</v>
      </c>
      <c r="C580" s="5" t="s">
        <v>761</v>
      </c>
      <c r="D580" s="22" t="s">
        <v>1292</v>
      </c>
      <c r="E580" s="22" t="s">
        <v>766</v>
      </c>
      <c r="F580" s="27">
        <v>43535</v>
      </c>
      <c r="G580" s="32" t="s">
        <v>964</v>
      </c>
      <c r="H580" s="5"/>
      <c r="I580" s="1">
        <f>VLOOKUP(Tabla224[[#This Row],[Nombre]],Junio!B579:I671,8,FALSE)</f>
        <v>0</v>
      </c>
    </row>
  </sheetData>
  <mergeCells count="2">
    <mergeCell ref="A1:H1"/>
    <mergeCell ref="A2:H2"/>
  </mergeCells>
  <hyperlinks>
    <hyperlink ref="H5" r:id="rId1"/>
    <hyperlink ref="H4" r:id="rId2"/>
    <hyperlink ref="H196" r:id="rId3"/>
    <hyperlink ref="H250" r:id="rId4"/>
    <hyperlink ref="H249" r:id="rId5"/>
    <hyperlink ref="H248" r:id="rId6"/>
    <hyperlink ref="H77" r:id="rId7" display="wvargas@infom.gob.gt"/>
    <hyperlink ref="H75" r:id="rId8" display="gescobar@infom.gob.gt"/>
    <hyperlink ref="H69" r:id="rId9" display="oborja@infom.gob.gt"/>
    <hyperlink ref="H70" r:id="rId10" display="ldiaz@infom.gob.gt"/>
    <hyperlink ref="H71" r:id="rId11" display="ediaz@infom.gob.gt"/>
    <hyperlink ref="H72" r:id="rId12" display="gdiaz@infom.gob.gt"/>
    <hyperlink ref="H73" r:id="rId13" display="mdieguez@infom.gob.gt"/>
    <hyperlink ref="H67" r:id="rId14" display="tretana@infom.gob.gt"/>
    <hyperlink ref="H57" r:id="rId15" display="dcolocho@infom.gob.gt"/>
    <hyperlink ref="H60" r:id="rId16" display="ccordova@infom.gob.gt"/>
    <hyperlink ref="H61" r:id="rId17" display="lcordova@infom.gob.gt"/>
    <hyperlink ref="H63" r:id="rId18" display="mcrespo@infom.gob.gt"/>
    <hyperlink ref="H62" r:id="rId19" display="acorzo@infom.gob.gt"/>
    <hyperlink ref="H50" r:id="rId20" display="bcastro@infom.gob.gt"/>
    <hyperlink ref="H51" r:id="rId21" display="ochacon@infom.gob.gt"/>
    <hyperlink ref="H52" r:id="rId22" display="mchajon@infom.gob.gt"/>
    <hyperlink ref="H53" r:id="rId23" display="cchavez@infom.gob.gt"/>
    <hyperlink ref="H56" r:id="rId24" display="hchoc@infom.gob.gt"/>
    <hyperlink ref="H31" r:id="rId25" display="abol@infom.gob.gt"/>
    <hyperlink ref="H33" r:id="rId26" display="mburelo@infom.gob.gt"/>
    <hyperlink ref="H34" r:id="rId27" display="lcabrera@infom.gob.gt"/>
    <hyperlink ref="H35" r:id="rId28" display="hcaceros@infom.gob.gt"/>
    <hyperlink ref="H36" r:id="rId29" display="lcajas@infom.gob.gt"/>
    <hyperlink ref="H38" r:id="rId30" display="acanek@infom.gob.gt"/>
    <hyperlink ref="H39" r:id="rId31" display="tcanel@infom.gob.gt"/>
    <hyperlink ref="H40" r:id="rId32" display="lcano@infom.gob.gt"/>
    <hyperlink ref="H41" r:id="rId33" display="jcardona@infom.gob.gt"/>
    <hyperlink ref="H42" r:id="rId34" display="lcardona@infom.gob.gt"/>
    <hyperlink ref="H43" r:id="rId35" display="mcarrillo@infom.gob.gt"/>
    <hyperlink ref="H44" r:id="rId36" display="mcastañaza@infom.gob.gt"/>
    <hyperlink ref="H45" r:id="rId37" display="rcastaneda@infom.gob.gt  "/>
    <hyperlink ref="H46" r:id="rId38" display="jcastañeda@infom.gob.gt"/>
    <hyperlink ref="H47" r:id="rId39" display="jcastillo@infom.gob.gt"/>
    <hyperlink ref="H48" r:id="rId40" display="lcastillo@infom.gob.gt"/>
    <hyperlink ref="H26" r:id="rId41"/>
    <hyperlink ref="H27" r:id="rId42"/>
    <hyperlink ref="H28" r:id="rId43"/>
    <hyperlink ref="H17" r:id="rId44"/>
    <hyperlink ref="H6" r:id="rId45"/>
    <hyperlink ref="H7" r:id="rId46"/>
    <hyperlink ref="H8" r:id="rId47"/>
    <hyperlink ref="H9" r:id="rId48"/>
    <hyperlink ref="H10" r:id="rId49"/>
    <hyperlink ref="H11" r:id="rId50"/>
    <hyperlink ref="H12" r:id="rId51"/>
    <hyperlink ref="H13" r:id="rId52"/>
    <hyperlink ref="H14" r:id="rId53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4"/>
  <headerFooter>
    <oddFooter>&amp;C&amp;P de &amp;N</oddFooter>
  </headerFooter>
  <tableParts count="1">
    <tablePart r:id="rId5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4"/>
  <sheetViews>
    <sheetView zoomScale="80" zoomScaleNormal="80" workbookViewId="0">
      <pane ySplit="3" topLeftCell="A366" activePane="bottomLeft" state="frozen"/>
      <selection activeCell="D369" sqref="D369"/>
      <selection pane="bottomLeft" activeCell="D369" sqref="D369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8" style="2" customWidth="1"/>
    <col min="10" max="10" width="11.42578125" style="1" hidden="1" customWidth="1"/>
    <col min="11" max="16384" width="11.42578125" style="1"/>
  </cols>
  <sheetData>
    <row r="1" spans="1:10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  <c r="I1" s="59"/>
    </row>
    <row r="2" spans="1:10" ht="25.5" customHeight="1" x14ac:dyDescent="0.2">
      <c r="A2" s="60" t="s">
        <v>1431</v>
      </c>
      <c r="B2" s="60"/>
      <c r="C2" s="60"/>
      <c r="D2" s="60"/>
      <c r="E2" s="60"/>
      <c r="F2" s="60"/>
      <c r="G2" s="60"/>
      <c r="H2" s="60"/>
      <c r="I2" s="60"/>
    </row>
    <row r="3" spans="1:10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35" t="s">
        <v>1432</v>
      </c>
      <c r="F3" s="14" t="s">
        <v>824</v>
      </c>
      <c r="G3" s="13" t="s">
        <v>324</v>
      </c>
      <c r="H3" s="13" t="s">
        <v>426</v>
      </c>
      <c r="I3" s="15" t="s">
        <v>427</v>
      </c>
      <c r="J3" s="56" t="s">
        <v>823</v>
      </c>
    </row>
    <row r="4" spans="1:10" ht="33" customHeight="1" x14ac:dyDescent="0.2">
      <c r="A4" s="3">
        <v>1</v>
      </c>
      <c r="B4" s="4" t="s">
        <v>35</v>
      </c>
      <c r="C4" s="5" t="s">
        <v>701</v>
      </c>
      <c r="D4" s="23" t="str">
        <f>UPPER(Tabla27[[#This Row],[Puesto Minuscula]])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  <c r="J4" s="1" t="e">
        <f>VLOOKUP(Tabla27[[#This Row],[Nombre]],Junio!B5:I97,8,FALSE)</f>
        <v>#N/A</v>
      </c>
    </row>
    <row r="5" spans="1:10" ht="33" customHeight="1" x14ac:dyDescent="0.2">
      <c r="A5" s="16">
        <v>2</v>
      </c>
      <c r="B5" s="17" t="s">
        <v>190</v>
      </c>
      <c r="C5" s="18" t="s">
        <v>701</v>
      </c>
      <c r="D5" s="24" t="str">
        <f>UPPER(Tabla27[[#This Row],[Puesto Minuscula]])</f>
        <v>MECANICO</v>
      </c>
      <c r="E5" s="17" t="s">
        <v>396</v>
      </c>
      <c r="F5" s="24" t="s">
        <v>188</v>
      </c>
      <c r="G5" s="28">
        <v>35919</v>
      </c>
      <c r="H5" s="18">
        <v>24989191</v>
      </c>
      <c r="I5" s="18" t="s">
        <v>429</v>
      </c>
      <c r="J5" s="1" t="e">
        <f>VLOOKUP(Tabla27[[#This Row],[Nombre]],Junio!B6:I98,8,FALSE)</f>
        <v>#N/A</v>
      </c>
    </row>
    <row r="6" spans="1:10" ht="33" customHeight="1" x14ac:dyDescent="0.2">
      <c r="A6" s="3">
        <v>3</v>
      </c>
      <c r="B6" s="4" t="s">
        <v>113</v>
      </c>
      <c r="C6" s="5" t="s">
        <v>701</v>
      </c>
      <c r="D6" s="23" t="str">
        <f>UPPER(Tabla27[[#This Row],[Puesto Minuscula]])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  <c r="J6" s="1" t="e">
        <f>VLOOKUP(Tabla27[[#This Row],[Nombre]],Junio!B7:I99,8,FALSE)</f>
        <v>#N/A</v>
      </c>
    </row>
    <row r="7" spans="1:10" ht="33" customHeight="1" x14ac:dyDescent="0.2">
      <c r="A7" s="16">
        <v>4</v>
      </c>
      <c r="B7" s="17" t="s">
        <v>23</v>
      </c>
      <c r="C7" s="18" t="s">
        <v>701</v>
      </c>
      <c r="D7" s="24" t="str">
        <f>UPPER(Tabla27[[#This Row],[Puesto Minuscula]])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  <c r="J7" s="1" t="e">
        <f>VLOOKUP(Tabla27[[#This Row],[Nombre]],Junio!B8:I100,8,FALSE)</f>
        <v>#N/A</v>
      </c>
    </row>
    <row r="8" spans="1:10" ht="33" customHeight="1" x14ac:dyDescent="0.2">
      <c r="A8" s="3">
        <v>5</v>
      </c>
      <c r="B8" s="4" t="s">
        <v>178</v>
      </c>
      <c r="C8" s="5" t="s">
        <v>701</v>
      </c>
      <c r="D8" s="23" t="str">
        <f>UPPER(Tabla27[[#This Row],[Puesto Minuscula]])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  <c r="J8" s="1" t="e">
        <f>VLOOKUP(Tabla27[[#This Row],[Nombre]],Junio!B9:I101,8,FALSE)</f>
        <v>#N/A</v>
      </c>
    </row>
    <row r="9" spans="1:10" ht="33" customHeight="1" x14ac:dyDescent="0.2">
      <c r="A9" s="16">
        <v>6</v>
      </c>
      <c r="B9" s="17" t="s">
        <v>138</v>
      </c>
      <c r="C9" s="18" t="s">
        <v>701</v>
      </c>
      <c r="D9" s="24" t="str">
        <f>UPPER(Tabla27[[#This Row],[Puesto Minuscula]])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  <c r="J9" s="1" t="e">
        <f>VLOOKUP(Tabla27[[#This Row],[Nombre]],Junio!B10:I102,8,FALSE)</f>
        <v>#N/A</v>
      </c>
    </row>
    <row r="10" spans="1:10" ht="33" customHeight="1" x14ac:dyDescent="0.2">
      <c r="A10" s="3">
        <v>7</v>
      </c>
      <c r="B10" s="4" t="s">
        <v>232</v>
      </c>
      <c r="C10" s="5" t="s">
        <v>701</v>
      </c>
      <c r="D10" s="23" t="str">
        <f>UPPER(Tabla27[[#This Row],[Puesto Minuscula]])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  <c r="J10" s="1" t="e">
        <f>VLOOKUP(Tabla27[[#This Row],[Nombre]],Junio!B11:I103,8,FALSE)</f>
        <v>#N/A</v>
      </c>
    </row>
    <row r="11" spans="1:10" ht="33" customHeight="1" x14ac:dyDescent="0.2">
      <c r="A11" s="16">
        <v>8</v>
      </c>
      <c r="B11" s="17" t="s">
        <v>133</v>
      </c>
      <c r="C11" s="18" t="s">
        <v>701</v>
      </c>
      <c r="D11" s="24" t="str">
        <f>UPPER(Tabla27[[#This Row],[Puesto Minuscula]])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  <c r="J11" s="1" t="e">
        <f>VLOOKUP(Tabla27[[#This Row],[Nombre]],Junio!B12:I104,8,FALSE)</f>
        <v>#N/A</v>
      </c>
    </row>
    <row r="12" spans="1:10" ht="33" customHeight="1" x14ac:dyDescent="0.2">
      <c r="A12" s="3">
        <v>9</v>
      </c>
      <c r="B12" s="4" t="s">
        <v>192</v>
      </c>
      <c r="C12" s="5" t="s">
        <v>701</v>
      </c>
      <c r="D12" s="23" t="str">
        <f>UPPER(Tabla27[[#This Row],[Puesto Minuscula]])</f>
        <v>MECANICO</v>
      </c>
      <c r="E12" s="4" t="s">
        <v>396</v>
      </c>
      <c r="F12" s="23" t="s">
        <v>188</v>
      </c>
      <c r="G12" s="27">
        <v>39129</v>
      </c>
      <c r="H12" s="5">
        <v>24989191</v>
      </c>
      <c r="I12" s="5" t="s">
        <v>436</v>
      </c>
      <c r="J12" s="1" t="e">
        <f>VLOOKUP(Tabla27[[#This Row],[Nombre]],Junio!B13:I105,8,FALSE)</f>
        <v>#N/A</v>
      </c>
    </row>
    <row r="13" spans="1:10" ht="33" customHeight="1" x14ac:dyDescent="0.2">
      <c r="A13" s="16">
        <v>10</v>
      </c>
      <c r="B13" s="17" t="s">
        <v>183</v>
      </c>
      <c r="C13" s="18" t="s">
        <v>701</v>
      </c>
      <c r="D13" s="24" t="str">
        <f>UPPER(Tabla27[[#This Row],[Puesto Minuscula]])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  <c r="J13" s="1" t="e">
        <f>VLOOKUP(Tabla27[[#This Row],[Nombre]],Junio!B14:I106,8,FALSE)</f>
        <v>#N/A</v>
      </c>
    </row>
    <row r="14" spans="1:10" ht="33" customHeight="1" x14ac:dyDescent="0.2">
      <c r="A14" s="3">
        <v>11</v>
      </c>
      <c r="B14" s="4" t="s">
        <v>246</v>
      </c>
      <c r="C14" s="5" t="s">
        <v>701</v>
      </c>
      <c r="D14" s="23" t="str">
        <f>UPPER(Tabla27[[#This Row],[Puesto Minuscula]])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  <c r="J14" s="1" t="e">
        <f>VLOOKUP(Tabla27[[#This Row],[Nombre]],Junio!B15:I107,8,FALSE)</f>
        <v>#N/A</v>
      </c>
    </row>
    <row r="15" spans="1:10" ht="33" customHeight="1" x14ac:dyDescent="0.2">
      <c r="A15" s="16">
        <v>12</v>
      </c>
      <c r="B15" s="17" t="s">
        <v>253</v>
      </c>
      <c r="C15" s="18" t="s">
        <v>701</v>
      </c>
      <c r="D15" s="24" t="str">
        <f>UPPER(Tabla27[[#This Row],[Puesto Minuscula]])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  <c r="J15" s="1" t="e">
        <f>VLOOKUP(Tabla27[[#This Row],[Nombre]],Junio!B16:I108,8,FALSE)</f>
        <v>#N/A</v>
      </c>
    </row>
    <row r="16" spans="1:10" ht="33" customHeight="1" x14ac:dyDescent="0.2">
      <c r="A16" s="3">
        <v>13</v>
      </c>
      <c r="B16" s="4" t="s">
        <v>318</v>
      </c>
      <c r="C16" s="5" t="s">
        <v>701</v>
      </c>
      <c r="D16" s="23" t="str">
        <f>UPPER(Tabla27[[#This Row],[Puesto Minuscula]])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  <c r="J16" s="1" t="e">
        <f>VLOOKUP(Tabla27[[#This Row],[Nombre]],Junio!B17:I109,8,FALSE)</f>
        <v>#N/A</v>
      </c>
    </row>
    <row r="17" spans="1:10" ht="33" customHeight="1" x14ac:dyDescent="0.2">
      <c r="A17" s="16">
        <v>14</v>
      </c>
      <c r="B17" s="17" t="s">
        <v>130</v>
      </c>
      <c r="C17" s="18" t="s">
        <v>701</v>
      </c>
      <c r="D17" s="24" t="str">
        <f>UPPER(Tabla27[[#This Row],[Puesto Minuscula]])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  <c r="J17" s="1" t="e">
        <f>VLOOKUP(Tabla27[[#This Row],[Nombre]],Junio!B18:I110,8,FALSE)</f>
        <v>#N/A</v>
      </c>
    </row>
    <row r="18" spans="1:10" ht="33" customHeight="1" x14ac:dyDescent="0.2">
      <c r="A18" s="3">
        <v>15</v>
      </c>
      <c r="B18" s="4" t="s">
        <v>272</v>
      </c>
      <c r="C18" s="5" t="s">
        <v>701</v>
      </c>
      <c r="D18" s="23" t="str">
        <f>UPPER(Tabla27[[#This Row],[Puesto Minuscula]])</f>
        <v>TECNICO EN INFORMATICA</v>
      </c>
      <c r="E18" s="4" t="s">
        <v>403</v>
      </c>
      <c r="F18" s="23" t="s">
        <v>264</v>
      </c>
      <c r="G18" s="27">
        <v>35735</v>
      </c>
      <c r="H18" s="5">
        <v>24989191</v>
      </c>
      <c r="I18" s="5"/>
      <c r="J18" s="1" t="e">
        <f>VLOOKUP(Tabla27[[#This Row],[Nombre]],Junio!B19:I111,8,FALSE)</f>
        <v>#N/A</v>
      </c>
    </row>
    <row r="19" spans="1:10" ht="33" customHeight="1" x14ac:dyDescent="0.2">
      <c r="A19" s="16">
        <v>16</v>
      </c>
      <c r="B19" s="17" t="s">
        <v>62</v>
      </c>
      <c r="C19" s="18" t="s">
        <v>701</v>
      </c>
      <c r="D19" s="24" t="str">
        <f>UPPER(Tabla27[[#This Row],[Puesto Minuscula]])</f>
        <v>SUBDIRECTOR ASISTENCIA FINANCIERA</v>
      </c>
      <c r="E19" s="17" t="s">
        <v>866</v>
      </c>
      <c r="F19" s="24" t="s">
        <v>867</v>
      </c>
      <c r="G19" s="28">
        <v>36710</v>
      </c>
      <c r="H19" s="18" t="s">
        <v>964</v>
      </c>
      <c r="I19" s="18"/>
      <c r="J19" s="1" t="e">
        <f>VLOOKUP(Tabla27[[#This Row],[Nombre]],Junio!B20:I112,8,FALSE)</f>
        <v>#N/A</v>
      </c>
    </row>
    <row r="20" spans="1:10" ht="33" customHeight="1" x14ac:dyDescent="0.2">
      <c r="A20" s="3">
        <v>17</v>
      </c>
      <c r="B20" s="4" t="s">
        <v>292</v>
      </c>
      <c r="C20" s="5" t="s">
        <v>701</v>
      </c>
      <c r="D20" s="23" t="str">
        <f>UPPER(Tabla27[[#This Row],[Puesto Minuscula]])</f>
        <v>GERENTE REGIONAL</v>
      </c>
      <c r="E20" s="4" t="s">
        <v>421</v>
      </c>
      <c r="F20" s="23" t="s">
        <v>291</v>
      </c>
      <c r="G20" s="27">
        <v>42999</v>
      </c>
      <c r="H20" s="5">
        <v>24989191</v>
      </c>
      <c r="I20" s="5"/>
      <c r="J20" s="1" t="e">
        <f>VLOOKUP(Tabla27[[#This Row],[Nombre]],Junio!B21:I113,8,FALSE)</f>
        <v>#N/A</v>
      </c>
    </row>
    <row r="21" spans="1:10" ht="33" customHeight="1" x14ac:dyDescent="0.2">
      <c r="A21" s="16">
        <v>18</v>
      </c>
      <c r="B21" s="17" t="s">
        <v>114</v>
      </c>
      <c r="C21" s="18" t="s">
        <v>701</v>
      </c>
      <c r="D21" s="24" t="str">
        <f>UPPER(Tabla27[[#This Row],[Puesto Minuscula]])</f>
        <v>ANALISTA DE CREDITOS</v>
      </c>
      <c r="E21" s="17" t="s">
        <v>373</v>
      </c>
      <c r="F21" s="24" t="s">
        <v>112</v>
      </c>
      <c r="G21" s="28">
        <v>36207</v>
      </c>
      <c r="H21" s="18" t="s">
        <v>964</v>
      </c>
      <c r="I21" s="18"/>
      <c r="J21" s="1" t="e">
        <f>VLOOKUP(Tabla27[[#This Row],[Nombre]],Junio!B22:I114,8,FALSE)</f>
        <v>#N/A</v>
      </c>
    </row>
    <row r="22" spans="1:10" ht="33" customHeight="1" x14ac:dyDescent="0.2">
      <c r="A22" s="3">
        <v>19</v>
      </c>
      <c r="B22" s="4" t="s">
        <v>141</v>
      </c>
      <c r="C22" s="5" t="s">
        <v>701</v>
      </c>
      <c r="D22" s="23" t="str">
        <f>UPPER(Tabla27[[#This Row],[Puesto Minuscula]])</f>
        <v>AUXILIAR DE CONTABILIDAD</v>
      </c>
      <c r="E22" s="4" t="s">
        <v>383</v>
      </c>
      <c r="F22" s="23" t="s">
        <v>135</v>
      </c>
      <c r="G22" s="27">
        <v>36894</v>
      </c>
      <c r="H22" s="5" t="s">
        <v>964</v>
      </c>
      <c r="I22" s="5"/>
      <c r="J22" s="1" t="e">
        <f>VLOOKUP(Tabla27[[#This Row],[Nombre]],Junio!B23:I115,8,FALSE)</f>
        <v>#N/A</v>
      </c>
    </row>
    <row r="23" spans="1:10" ht="33" customHeight="1" x14ac:dyDescent="0.2">
      <c r="A23" s="16">
        <v>20</v>
      </c>
      <c r="B23" s="17" t="s">
        <v>74</v>
      </c>
      <c r="C23" s="18" t="s">
        <v>701</v>
      </c>
      <c r="D23" s="24" t="str">
        <f>UPPER(Tabla27[[#This Row],[Puesto Minuscula]])</f>
        <v>INGENIERO</v>
      </c>
      <c r="E23" s="17" t="s">
        <v>357</v>
      </c>
      <c r="F23" s="24" t="s">
        <v>72</v>
      </c>
      <c r="G23" s="28">
        <v>40863</v>
      </c>
      <c r="H23" s="18" t="s">
        <v>964</v>
      </c>
      <c r="I23" s="18"/>
      <c r="J23" s="1" t="e">
        <f>VLOOKUP(Tabla27[[#This Row],[Nombre]],Junio!B24:I116,8,FALSE)</f>
        <v>#N/A</v>
      </c>
    </row>
    <row r="24" spans="1:10" ht="33" customHeight="1" x14ac:dyDescent="0.2">
      <c r="A24" s="3">
        <v>21</v>
      </c>
      <c r="B24" s="4" t="s">
        <v>164</v>
      </c>
      <c r="C24" s="5" t="s">
        <v>701</v>
      </c>
      <c r="D24" s="23" t="str">
        <f>UPPER(Tabla27[[#This Row],[Puesto Minuscula]])</f>
        <v>GESTOR INSTITUCIONAL</v>
      </c>
      <c r="E24" s="4" t="s">
        <v>387</v>
      </c>
      <c r="F24" s="23" t="s">
        <v>160</v>
      </c>
      <c r="G24" s="27">
        <v>36678</v>
      </c>
      <c r="H24" s="5" t="s">
        <v>964</v>
      </c>
      <c r="I24" s="5"/>
      <c r="J24" s="1" t="e">
        <f>VLOOKUP(Tabla27[[#This Row],[Nombre]],Junio!B25:I117,8,FALSE)</f>
        <v>#N/A</v>
      </c>
    </row>
    <row r="25" spans="1:10" ht="33" customHeight="1" x14ac:dyDescent="0.2">
      <c r="A25" s="16">
        <v>22</v>
      </c>
      <c r="B25" s="17" t="s">
        <v>241</v>
      </c>
      <c r="C25" s="18" t="s">
        <v>701</v>
      </c>
      <c r="D25" s="24" t="str">
        <f>UPPER(Tabla27[[#This Row],[Puesto Minuscula]])</f>
        <v>TECNICO DE SERVICIOS MUNICIPALES</v>
      </c>
      <c r="E25" s="17" t="s">
        <v>420</v>
      </c>
      <c r="F25" s="24" t="s">
        <v>235</v>
      </c>
      <c r="G25" s="28">
        <v>34988</v>
      </c>
      <c r="H25" s="18" t="s">
        <v>964</v>
      </c>
      <c r="I25" s="18" t="s">
        <v>441</v>
      </c>
      <c r="J25" s="1" t="e">
        <f>VLOOKUP(Tabla27[[#This Row],[Nombre]],Junio!B26:I118,8,FALSE)</f>
        <v>#N/A</v>
      </c>
    </row>
    <row r="26" spans="1:10" ht="33" customHeight="1" x14ac:dyDescent="0.2">
      <c r="A26" s="3">
        <v>23</v>
      </c>
      <c r="B26" s="4" t="s">
        <v>30</v>
      </c>
      <c r="C26" s="5" t="s">
        <v>701</v>
      </c>
      <c r="D26" s="23" t="str">
        <f>UPPER(Tabla27[[#This Row],[Puesto Minuscula]])</f>
        <v>PILOTO DE GERENCIA</v>
      </c>
      <c r="E26" s="4" t="s">
        <v>329</v>
      </c>
      <c r="F26" s="23" t="s">
        <v>27</v>
      </c>
      <c r="G26" s="27">
        <v>37043</v>
      </c>
      <c r="H26" s="5" t="s">
        <v>964</v>
      </c>
      <c r="I26" s="5" t="s">
        <v>442</v>
      </c>
      <c r="J26" s="1" t="e">
        <f>VLOOKUP(Tabla27[[#This Row],[Nombre]],Junio!B27:I119,8,FALSE)</f>
        <v>#N/A</v>
      </c>
    </row>
    <row r="27" spans="1:10" ht="33" customHeight="1" x14ac:dyDescent="0.2">
      <c r="A27" s="16">
        <v>24</v>
      </c>
      <c r="B27" s="17" t="s">
        <v>294</v>
      </c>
      <c r="C27" s="18" t="s">
        <v>701</v>
      </c>
      <c r="D27" s="24" t="str">
        <f>UPPER(Tabla27[[#This Row],[Puesto Minuscula]])</f>
        <v>FACILITADOR DE GESTION SOCIAL</v>
      </c>
      <c r="E27" s="17" t="s">
        <v>355</v>
      </c>
      <c r="F27" s="24" t="s">
        <v>291</v>
      </c>
      <c r="G27" s="28">
        <v>35464</v>
      </c>
      <c r="H27" s="18">
        <v>24989191</v>
      </c>
      <c r="I27" s="18" t="s">
        <v>443</v>
      </c>
      <c r="J27" s="1" t="e">
        <f>VLOOKUP(Tabla27[[#This Row],[Nombre]],Junio!B28:I120,8,FALSE)</f>
        <v>#N/A</v>
      </c>
    </row>
    <row r="28" spans="1:10" ht="33" customHeight="1" x14ac:dyDescent="0.2">
      <c r="A28" s="3">
        <v>25</v>
      </c>
      <c r="B28" s="4" t="s">
        <v>279</v>
      </c>
      <c r="C28" s="5" t="s">
        <v>701</v>
      </c>
      <c r="D28" s="23" t="str">
        <f>UPPER(Tabla27[[#This Row],[Puesto Minuscula]])</f>
        <v>AUXILIAR DE GESTION SOCIAL</v>
      </c>
      <c r="E28" s="4" t="s">
        <v>425</v>
      </c>
      <c r="F28" s="23" t="s">
        <v>274</v>
      </c>
      <c r="G28" s="27">
        <v>36613</v>
      </c>
      <c r="H28" s="5">
        <v>24989191</v>
      </c>
      <c r="I28" s="5"/>
      <c r="J28" s="1" t="e">
        <f>VLOOKUP(Tabla27[[#This Row],[Nombre]],Junio!B29:I121,8,FALSE)</f>
        <v>#N/A</v>
      </c>
    </row>
    <row r="29" spans="1:10" ht="33" customHeight="1" x14ac:dyDescent="0.2">
      <c r="A29" s="16">
        <v>26</v>
      </c>
      <c r="B29" s="17" t="s">
        <v>1294</v>
      </c>
      <c r="C29" s="18" t="s">
        <v>701</v>
      </c>
      <c r="D29" s="24" t="str">
        <f>UPPER(Tabla27[[#This Row],[Puesto Minuscula]])</f>
        <v>GERENTE REGIONAL</v>
      </c>
      <c r="E29" s="17" t="s">
        <v>421</v>
      </c>
      <c r="F29" s="24" t="s">
        <v>310</v>
      </c>
      <c r="G29" s="28">
        <v>43549</v>
      </c>
      <c r="H29" s="18">
        <v>24989191</v>
      </c>
      <c r="I29" s="18"/>
      <c r="J29" s="1" t="e">
        <f>VLOOKUP(Tabla27[[#This Row],[Nombre]],Junio!B30:I122,8,FALSE)</f>
        <v>#N/A</v>
      </c>
    </row>
    <row r="30" spans="1:10" ht="33" customHeight="1" x14ac:dyDescent="0.2">
      <c r="A30" s="3">
        <v>27</v>
      </c>
      <c r="B30" s="4" t="s">
        <v>36</v>
      </c>
      <c r="C30" s="5" t="s">
        <v>701</v>
      </c>
      <c r="D30" s="23" t="str">
        <f>UPPER(Tabla27[[#This Row],[Puesto Minuscula]])</f>
        <v>SUPERVISOR CUALITATIVO</v>
      </c>
      <c r="E30" s="4" t="s">
        <v>339</v>
      </c>
      <c r="F30" s="23" t="s">
        <v>34</v>
      </c>
      <c r="G30" s="27">
        <v>28475</v>
      </c>
      <c r="H30" s="5" t="s">
        <v>964</v>
      </c>
      <c r="I30" s="5"/>
      <c r="J30" s="1" t="e">
        <f>VLOOKUP(Tabla27[[#This Row],[Nombre]],Junio!B31:I123,8,FALSE)</f>
        <v>#N/A</v>
      </c>
    </row>
    <row r="31" spans="1:10" ht="33" customHeight="1" x14ac:dyDescent="0.2">
      <c r="A31" s="16">
        <v>28</v>
      </c>
      <c r="B31" s="17" t="s">
        <v>65</v>
      </c>
      <c r="C31" s="18" t="s">
        <v>701</v>
      </c>
      <c r="D31" s="24" t="str">
        <f>UPPER(Tabla27[[#This Row],[Puesto Minuscula]])</f>
        <v>SUB-DIRECTOR GESTION SOCIAL</v>
      </c>
      <c r="E31" s="17" t="s">
        <v>354</v>
      </c>
      <c r="F31" s="24" t="s">
        <v>64</v>
      </c>
      <c r="G31" s="28">
        <v>34100</v>
      </c>
      <c r="H31" s="18">
        <v>24989191</v>
      </c>
      <c r="I31" s="18" t="s">
        <v>444</v>
      </c>
      <c r="J31" s="1" t="e">
        <f>VLOOKUP(Tabla27[[#This Row],[Nombre]],Junio!B32:I124,8,FALSE)</f>
        <v>#N/A</v>
      </c>
    </row>
    <row r="32" spans="1:10" ht="33" customHeight="1" x14ac:dyDescent="0.2">
      <c r="A32" s="3">
        <v>29</v>
      </c>
      <c r="B32" s="4" t="s">
        <v>851</v>
      </c>
      <c r="C32" s="5" t="s">
        <v>701</v>
      </c>
      <c r="D32" s="23" t="str">
        <f>UPPER(Tabla27[[#This Row],[Puesto Minuscula]])</f>
        <v>GERENTE TECNICO Y DE PROYECTOS</v>
      </c>
      <c r="E32" s="4" t="s">
        <v>856</v>
      </c>
      <c r="F32" s="23" t="s">
        <v>27</v>
      </c>
      <c r="G32" s="27">
        <v>43374</v>
      </c>
      <c r="H32" s="5" t="s">
        <v>964</v>
      </c>
      <c r="I32" s="5"/>
      <c r="J32" s="1" t="e">
        <f>VLOOKUP(Tabla27[[#This Row],[Nombre]],Junio!B33:I125,8,FALSE)</f>
        <v>#N/A</v>
      </c>
    </row>
    <row r="33" spans="1:10" ht="33" customHeight="1" x14ac:dyDescent="0.2">
      <c r="A33" s="16">
        <v>30</v>
      </c>
      <c r="B33" s="17" t="s">
        <v>312</v>
      </c>
      <c r="C33" s="18" t="s">
        <v>701</v>
      </c>
      <c r="D33" s="24" t="str">
        <f>UPPER(Tabla27[[#This Row],[Puesto Minuscula]])</f>
        <v>INGENIERO</v>
      </c>
      <c r="E33" s="17" t="s">
        <v>357</v>
      </c>
      <c r="F33" s="24" t="s">
        <v>310</v>
      </c>
      <c r="G33" s="28">
        <v>37956</v>
      </c>
      <c r="H33" s="18">
        <v>24989191</v>
      </c>
      <c r="I33" s="18" t="s">
        <v>445</v>
      </c>
      <c r="J33" s="1" t="e">
        <f>VLOOKUP(Tabla27[[#This Row],[Nombre]],Junio!B34:I126,8,FALSE)</f>
        <v>#N/A</v>
      </c>
    </row>
    <row r="34" spans="1:10" ht="33" customHeight="1" x14ac:dyDescent="0.2">
      <c r="A34" s="3">
        <v>31</v>
      </c>
      <c r="B34" s="4" t="s">
        <v>121</v>
      </c>
      <c r="C34" s="5" t="s">
        <v>701</v>
      </c>
      <c r="D34" s="23" t="str">
        <f>UPPER(Tabla27[[#This Row],[Puesto Minuscula]])</f>
        <v>ANALISTA DE CARTERA</v>
      </c>
      <c r="E34" s="4" t="s">
        <v>375</v>
      </c>
      <c r="F34" s="23" t="s">
        <v>117</v>
      </c>
      <c r="G34" s="27">
        <v>35856</v>
      </c>
      <c r="H34" s="5" t="s">
        <v>964</v>
      </c>
      <c r="I34" s="5" t="s">
        <v>446</v>
      </c>
      <c r="J34" s="1" t="e">
        <f>VLOOKUP(Tabla27[[#This Row],[Nombre]],Junio!B35:I127,8,FALSE)</f>
        <v>#N/A</v>
      </c>
    </row>
    <row r="35" spans="1:10" ht="33" customHeight="1" x14ac:dyDescent="0.2">
      <c r="A35" s="16">
        <v>32</v>
      </c>
      <c r="B35" s="17" t="s">
        <v>189</v>
      </c>
      <c r="C35" s="18" t="s">
        <v>701</v>
      </c>
      <c r="D35" s="24" t="str">
        <f>UPPER(Tabla27[[#This Row],[Puesto Minuscula]])</f>
        <v>ENCARGADO DE TRANSPORTES Y TALLERES</v>
      </c>
      <c r="E35" s="17" t="s">
        <v>395</v>
      </c>
      <c r="F35" s="24" t="s">
        <v>188</v>
      </c>
      <c r="G35" s="28">
        <v>37501</v>
      </c>
      <c r="H35" s="18">
        <v>24989191</v>
      </c>
      <c r="I35" s="18" t="s">
        <v>447</v>
      </c>
      <c r="J35" s="1" t="e">
        <f>VLOOKUP(Tabla27[[#This Row],[Nombre]],Junio!B36:I128,8,FALSE)</f>
        <v>#N/A</v>
      </c>
    </row>
    <row r="36" spans="1:10" ht="33" customHeight="1" x14ac:dyDescent="0.2">
      <c r="A36" s="3">
        <v>33</v>
      </c>
      <c r="B36" s="4" t="s">
        <v>57</v>
      </c>
      <c r="C36" s="5" t="s">
        <v>701</v>
      </c>
      <c r="D36" s="23" t="str">
        <f>UPPER(Tabla27[[#This Row],[Puesto Minuscula]])</f>
        <v>AUXILIAR ASESORIA ADMINISTRATIVA MUNICIPAL</v>
      </c>
      <c r="E36" s="4" t="s">
        <v>350</v>
      </c>
      <c r="F36" s="23" t="s">
        <v>859</v>
      </c>
      <c r="G36" s="27">
        <v>28989</v>
      </c>
      <c r="H36" s="5" t="s">
        <v>964</v>
      </c>
      <c r="I36" s="5" t="s">
        <v>448</v>
      </c>
      <c r="J36" s="1" t="e">
        <f>VLOOKUP(Tabla27[[#This Row],[Nombre]],Junio!B37:I129,8,FALSE)</f>
        <v>#N/A</v>
      </c>
    </row>
    <row r="37" spans="1:10" ht="33" customHeight="1" x14ac:dyDescent="0.2">
      <c r="A37" s="16">
        <v>34</v>
      </c>
      <c r="B37" s="17" t="s">
        <v>8</v>
      </c>
      <c r="C37" s="18" t="s">
        <v>701</v>
      </c>
      <c r="D37" s="24" t="str">
        <f>UPPER(Tabla27[[#This Row],[Puesto Minuscula]])</f>
        <v>OPERARIO DE GERENCIA</v>
      </c>
      <c r="E37" s="17" t="s">
        <v>330</v>
      </c>
      <c r="F37" s="24" t="s">
        <v>3</v>
      </c>
      <c r="G37" s="28">
        <v>40725</v>
      </c>
      <c r="H37" s="18" t="s">
        <v>964</v>
      </c>
      <c r="I37" s="18"/>
      <c r="J37" s="1" t="e">
        <f>VLOOKUP(Tabla27[[#This Row],[Nombre]],Junio!B38:I130,8,FALSE)</f>
        <v>#N/A</v>
      </c>
    </row>
    <row r="38" spans="1:10" ht="33" customHeight="1" x14ac:dyDescent="0.2">
      <c r="A38" s="3">
        <v>35</v>
      </c>
      <c r="B38" s="4" t="s">
        <v>316</v>
      </c>
      <c r="C38" s="5" t="s">
        <v>701</v>
      </c>
      <c r="D38" s="23" t="str">
        <f>UPPER(Tabla27[[#This Row],[Puesto Minuscula]])</f>
        <v>AUXILIAR DE INGENIERIA</v>
      </c>
      <c r="E38" s="4" t="s">
        <v>359</v>
      </c>
      <c r="F38" s="23" t="s">
        <v>310</v>
      </c>
      <c r="G38" s="27">
        <v>34053</v>
      </c>
      <c r="H38" s="5">
        <v>24989191</v>
      </c>
      <c r="I38" s="5" t="s">
        <v>449</v>
      </c>
      <c r="J38" s="1" t="e">
        <f>VLOOKUP(Tabla27[[#This Row],[Nombre]],Junio!B39:I131,8,FALSE)</f>
        <v>#N/A</v>
      </c>
    </row>
    <row r="39" spans="1:10" ht="33" customHeight="1" x14ac:dyDescent="0.2">
      <c r="A39" s="16">
        <v>36</v>
      </c>
      <c r="B39" s="17" t="s">
        <v>147</v>
      </c>
      <c r="C39" s="18" t="s">
        <v>701</v>
      </c>
      <c r="D39" s="24" t="str">
        <f>UPPER(Tabla27[[#This Row],[Puesto Minuscula]])</f>
        <v>SUPERVISOR DE TESORER¡A</v>
      </c>
      <c r="E39" s="17" t="s">
        <v>385</v>
      </c>
      <c r="F39" s="24" t="s">
        <v>145</v>
      </c>
      <c r="G39" s="28">
        <v>33844</v>
      </c>
      <c r="H39" s="18" t="s">
        <v>964</v>
      </c>
      <c r="I39" s="18" t="s">
        <v>450</v>
      </c>
      <c r="J39" s="1" t="e">
        <f>VLOOKUP(Tabla27[[#This Row],[Nombre]],Junio!B40:I132,8,FALSE)</f>
        <v>#N/A</v>
      </c>
    </row>
    <row r="40" spans="1:10" ht="33" customHeight="1" x14ac:dyDescent="0.2">
      <c r="A40" s="3">
        <v>37</v>
      </c>
      <c r="B40" s="4" t="s">
        <v>152</v>
      </c>
      <c r="C40" s="5" t="s">
        <v>701</v>
      </c>
      <c r="D40" s="23" t="str">
        <f>UPPER(Tabla27[[#This Row],[Puesto Minuscula]])</f>
        <v>CONTADOR</v>
      </c>
      <c r="E40" s="4" t="s">
        <v>382</v>
      </c>
      <c r="F40" s="23" t="s">
        <v>149</v>
      </c>
      <c r="G40" s="27">
        <v>40148</v>
      </c>
      <c r="H40" s="5" t="s">
        <v>964</v>
      </c>
      <c r="I40" s="5" t="s">
        <v>451</v>
      </c>
      <c r="J40" s="1" t="e">
        <f>VLOOKUP(Tabla27[[#This Row],[Nombre]],Junio!B41:I133,8,FALSE)</f>
        <v>#N/A</v>
      </c>
    </row>
    <row r="41" spans="1:10" ht="33" customHeight="1" x14ac:dyDescent="0.2">
      <c r="A41" s="16">
        <v>38</v>
      </c>
      <c r="B41" s="17" t="s">
        <v>305</v>
      </c>
      <c r="C41" s="18" t="s">
        <v>701</v>
      </c>
      <c r="D41" s="24" t="str">
        <f>UPPER(Tabla27[[#This Row],[Puesto Minuscula]])</f>
        <v>AUXILIAR ASESORIA FINANCIERA MUNICIPAL</v>
      </c>
      <c r="E41" s="17" t="s">
        <v>348</v>
      </c>
      <c r="F41" s="24" t="s">
        <v>301</v>
      </c>
      <c r="G41" s="28">
        <v>36192</v>
      </c>
      <c r="H41" s="18">
        <v>24989191</v>
      </c>
      <c r="I41" s="18" t="s">
        <v>452</v>
      </c>
      <c r="J41" s="1" t="e">
        <f>VLOOKUP(Tabla27[[#This Row],[Nombre]],Junio!B42:I134,8,FALSE)</f>
        <v>#N/A</v>
      </c>
    </row>
    <row r="42" spans="1:10" ht="33" customHeight="1" x14ac:dyDescent="0.2">
      <c r="A42" s="3">
        <v>39</v>
      </c>
      <c r="B42" s="4" t="s">
        <v>304</v>
      </c>
      <c r="C42" s="5" t="s">
        <v>701</v>
      </c>
      <c r="D42" s="23" t="str">
        <f>UPPER(Tabla27[[#This Row],[Puesto Minuscula]])</f>
        <v>ASISTENTE ADMINISTRATIVO REGIONAL</v>
      </c>
      <c r="E42" s="4" t="s">
        <v>424</v>
      </c>
      <c r="F42" s="23" t="s">
        <v>301</v>
      </c>
      <c r="G42" s="27">
        <v>36938</v>
      </c>
      <c r="H42" s="5">
        <v>24989191</v>
      </c>
      <c r="I42" s="5" t="s">
        <v>453</v>
      </c>
      <c r="J42" s="1" t="e">
        <f>VLOOKUP(Tabla27[[#This Row],[Nombre]],Junio!B43:I135,8,FALSE)</f>
        <v>#N/A</v>
      </c>
    </row>
    <row r="43" spans="1:10" ht="33" customHeight="1" x14ac:dyDescent="0.2">
      <c r="A43" s="16">
        <v>40</v>
      </c>
      <c r="B43" s="17" t="s">
        <v>262</v>
      </c>
      <c r="C43" s="18" t="s">
        <v>701</v>
      </c>
      <c r="D43" s="24" t="str">
        <f>UPPER(Tabla27[[#This Row],[Puesto Minuscula]])</f>
        <v>SECRETARIA EJECUTIVA II</v>
      </c>
      <c r="E43" s="17" t="s">
        <v>334</v>
      </c>
      <c r="F43" s="24" t="s">
        <v>257</v>
      </c>
      <c r="G43" s="28">
        <v>35856</v>
      </c>
      <c r="H43" s="18">
        <v>24989191</v>
      </c>
      <c r="I43" s="18" t="s">
        <v>454</v>
      </c>
      <c r="J43" s="1" t="e">
        <f>VLOOKUP(Tabla27[[#This Row],[Nombre]],Junio!B44:I136,8,FALSE)</f>
        <v>#N/A</v>
      </c>
    </row>
    <row r="44" spans="1:10" ht="33" customHeight="1" x14ac:dyDescent="0.2">
      <c r="A44" s="3">
        <v>41</v>
      </c>
      <c r="B44" s="4" t="s">
        <v>80</v>
      </c>
      <c r="C44" s="5" t="s">
        <v>701</v>
      </c>
      <c r="D44" s="23" t="str">
        <f>UPPER(Tabla27[[#This Row],[Puesto Minuscula]])</f>
        <v>AUXILIAR DE ARQUITECTURA</v>
      </c>
      <c r="E44" s="4" t="s">
        <v>360</v>
      </c>
      <c r="F44" s="23" t="s">
        <v>72</v>
      </c>
      <c r="G44" s="27">
        <v>37013</v>
      </c>
      <c r="H44" s="5" t="s">
        <v>964</v>
      </c>
      <c r="I44" s="5" t="s">
        <v>455</v>
      </c>
      <c r="J44" s="1" t="e">
        <f>VLOOKUP(Tabla27[[#This Row],[Nombre]],Junio!B45:I137,8,FALSE)</f>
        <v>#N/A</v>
      </c>
    </row>
    <row r="45" spans="1:10" ht="33" customHeight="1" x14ac:dyDescent="0.2">
      <c r="A45" s="16">
        <v>42</v>
      </c>
      <c r="B45" s="17" t="s">
        <v>234</v>
      </c>
      <c r="C45" s="18" t="s">
        <v>701</v>
      </c>
      <c r="D45" s="24" t="str">
        <f>UPPER(Tabla27[[#This Row],[Puesto Minuscula]])</f>
        <v>AUXILIAR DE LABORATORIO</v>
      </c>
      <c r="E45" s="17" t="s">
        <v>419</v>
      </c>
      <c r="F45" s="24" t="s">
        <v>227</v>
      </c>
      <c r="G45" s="28">
        <v>40217</v>
      </c>
      <c r="H45" s="18">
        <v>24989191</v>
      </c>
      <c r="I45" s="18" t="s">
        <v>456</v>
      </c>
      <c r="J45" s="1" t="e">
        <f>VLOOKUP(Tabla27[[#This Row],[Nombre]],Junio!B46:I138,8,FALSE)</f>
        <v>#N/A</v>
      </c>
    </row>
    <row r="46" spans="1:10" ht="33" customHeight="1" x14ac:dyDescent="0.2">
      <c r="A46" s="3">
        <v>43</v>
      </c>
      <c r="B46" s="4" t="s">
        <v>39</v>
      </c>
      <c r="C46" s="5" t="s">
        <v>701</v>
      </c>
      <c r="D46" s="23" t="str">
        <f>UPPER(Tabla27[[#This Row],[Puesto Minuscula]])</f>
        <v>SUPERVISOR CUALITATIVO</v>
      </c>
      <c r="E46" s="4" t="s">
        <v>339</v>
      </c>
      <c r="F46" s="23" t="s">
        <v>860</v>
      </c>
      <c r="G46" s="27">
        <v>31107</v>
      </c>
      <c r="H46" s="5" t="s">
        <v>964</v>
      </c>
      <c r="I46" s="5" t="s">
        <v>457</v>
      </c>
      <c r="J46" s="1" t="e">
        <f>VLOOKUP(Tabla27[[#This Row],[Nombre]],Junio!B47:I139,8,FALSE)</f>
        <v>#N/A</v>
      </c>
    </row>
    <row r="47" spans="1:10" ht="33" customHeight="1" x14ac:dyDescent="0.2">
      <c r="A47" s="16">
        <v>44</v>
      </c>
      <c r="B47" s="17" t="s">
        <v>239</v>
      </c>
      <c r="C47" s="18" t="s">
        <v>701</v>
      </c>
      <c r="D47" s="24" t="str">
        <f>UPPER(Tabla27[[#This Row],[Puesto Minuscula]])</f>
        <v>TECNICO DE SERVICIOS MUNICIPALES</v>
      </c>
      <c r="E47" s="17" t="s">
        <v>420</v>
      </c>
      <c r="F47" s="24" t="s">
        <v>235</v>
      </c>
      <c r="G47" s="28">
        <v>29875</v>
      </c>
      <c r="H47" s="18" t="s">
        <v>964</v>
      </c>
      <c r="I47" s="18" t="s">
        <v>458</v>
      </c>
      <c r="J47" s="1" t="e">
        <f>VLOOKUP(Tabla27[[#This Row],[Nombre]],Junio!B48:I140,8,FALSE)</f>
        <v>#N/A</v>
      </c>
    </row>
    <row r="48" spans="1:10" ht="33" customHeight="1" x14ac:dyDescent="0.2">
      <c r="A48" s="3">
        <v>45</v>
      </c>
      <c r="B48" s="4" t="s">
        <v>233</v>
      </c>
      <c r="C48" s="5" t="s">
        <v>701</v>
      </c>
      <c r="D48" s="23" t="str">
        <f>UPPER(Tabla27[[#This Row],[Puesto Minuscula]])</f>
        <v>ANALISTA MICROBIOLOGICO</v>
      </c>
      <c r="E48" s="4" t="s">
        <v>418</v>
      </c>
      <c r="F48" s="23" t="s">
        <v>227</v>
      </c>
      <c r="G48" s="27">
        <v>35310</v>
      </c>
      <c r="H48" s="5">
        <v>24989191</v>
      </c>
      <c r="I48" s="5" t="s">
        <v>459</v>
      </c>
      <c r="J48" s="1" t="e">
        <f>VLOOKUP(Tabla27[[#This Row],[Nombre]],Junio!B49:I141,8,FALSE)</f>
        <v>#N/A</v>
      </c>
    </row>
    <row r="49" spans="1:10" ht="33" customHeight="1" x14ac:dyDescent="0.2">
      <c r="A49" s="16">
        <v>46</v>
      </c>
      <c r="B49" s="17" t="s">
        <v>169</v>
      </c>
      <c r="C49" s="18" t="s">
        <v>701</v>
      </c>
      <c r="D49" s="24" t="str">
        <f>UPPER(Tabla27[[#This Row],[Puesto Minuscula]])</f>
        <v>JARDINERO</v>
      </c>
      <c r="E49" s="17" t="s">
        <v>391</v>
      </c>
      <c r="F49" s="24" t="s">
        <v>165</v>
      </c>
      <c r="G49" s="28">
        <v>37956</v>
      </c>
      <c r="H49" s="18" t="s">
        <v>964</v>
      </c>
      <c r="I49" s="18"/>
      <c r="J49" s="1" t="e">
        <f>VLOOKUP(Tabla27[[#This Row],[Nombre]],Junio!B50:I142,8,FALSE)</f>
        <v>#N/A</v>
      </c>
    </row>
    <row r="50" spans="1:10" ht="33" customHeight="1" x14ac:dyDescent="0.2">
      <c r="A50" s="3">
        <v>47</v>
      </c>
      <c r="B50" s="4" t="s">
        <v>254</v>
      </c>
      <c r="C50" s="5" t="s">
        <v>701</v>
      </c>
      <c r="D50" s="23" t="str">
        <f>UPPER(Tabla27[[#This Row],[Puesto Minuscula]])</f>
        <v>CONTADOR REGIONAL</v>
      </c>
      <c r="E50" s="4" t="s">
        <v>422</v>
      </c>
      <c r="F50" s="23" t="s">
        <v>250</v>
      </c>
      <c r="G50" s="27">
        <v>39310</v>
      </c>
      <c r="H50" s="5">
        <v>24989191</v>
      </c>
      <c r="I50" s="5" t="s">
        <v>460</v>
      </c>
      <c r="J50" s="1" t="e">
        <f>VLOOKUP(Tabla27[[#This Row],[Nombre]],Junio!B51:I143,8,FALSE)</f>
        <v>#N/A</v>
      </c>
    </row>
    <row r="51" spans="1:10" ht="33" customHeight="1" x14ac:dyDescent="0.2">
      <c r="A51" s="16">
        <v>48</v>
      </c>
      <c r="B51" s="17" t="s">
        <v>86</v>
      </c>
      <c r="C51" s="18" t="s">
        <v>701</v>
      </c>
      <c r="D51" s="24" t="str">
        <f>UPPER(Tabla27[[#This Row],[Puesto Minuscula]])</f>
        <v>TOPOGRAFO</v>
      </c>
      <c r="E51" s="17" t="s">
        <v>363</v>
      </c>
      <c r="F51" s="24" t="s">
        <v>84</v>
      </c>
      <c r="G51" s="28">
        <v>27331</v>
      </c>
      <c r="H51" s="18" t="s">
        <v>964</v>
      </c>
      <c r="I51" s="18" t="s">
        <v>461</v>
      </c>
      <c r="J51" s="1" t="e">
        <f>VLOOKUP(Tabla27[[#This Row],[Nombre]],Junio!B52:I144,8,FALSE)</f>
        <v>#N/A</v>
      </c>
    </row>
    <row r="52" spans="1:10" ht="33" customHeight="1" x14ac:dyDescent="0.2">
      <c r="A52" s="3">
        <v>49</v>
      </c>
      <c r="B52" s="4" t="s">
        <v>29</v>
      </c>
      <c r="C52" s="5" t="s">
        <v>701</v>
      </c>
      <c r="D52" s="23" t="str">
        <f>UPPER(Tabla27[[#This Row],[Puesto Minuscula]])</f>
        <v>SECRETARIA DE GERENCIA</v>
      </c>
      <c r="E52" s="4" t="s">
        <v>326</v>
      </c>
      <c r="F52" s="23" t="s">
        <v>27</v>
      </c>
      <c r="G52" s="27">
        <v>36054</v>
      </c>
      <c r="H52" s="5" t="s">
        <v>964</v>
      </c>
      <c r="I52" s="5" t="s">
        <v>462</v>
      </c>
      <c r="J52" s="1" t="e">
        <f>VLOOKUP(Tabla27[[#This Row],[Nombre]],Junio!B53:I145,8,FALSE)</f>
        <v>#N/A</v>
      </c>
    </row>
    <row r="53" spans="1:10" ht="33" customHeight="1" x14ac:dyDescent="0.2">
      <c r="A53" s="16">
        <v>50</v>
      </c>
      <c r="B53" s="17" t="s">
        <v>15</v>
      </c>
      <c r="C53" s="18" t="s">
        <v>701</v>
      </c>
      <c r="D53" s="24" t="str">
        <f>UPPER(Tabla27[[#This Row],[Puesto Minuscula]])</f>
        <v>AUXILIAR DE AUDITORIA</v>
      </c>
      <c r="E53" s="17" t="s">
        <v>333</v>
      </c>
      <c r="F53" s="24" t="s">
        <v>10</v>
      </c>
      <c r="G53" s="28">
        <v>37260</v>
      </c>
      <c r="H53" s="18" t="s">
        <v>964</v>
      </c>
      <c r="I53" s="18" t="s">
        <v>463</v>
      </c>
      <c r="J53" s="1" t="e">
        <f>VLOOKUP(Tabla27[[#This Row],[Nombre]],Junio!B54:I146,8,FALSE)</f>
        <v>#N/A</v>
      </c>
    </row>
    <row r="54" spans="1:10" ht="33" customHeight="1" x14ac:dyDescent="0.2">
      <c r="A54" s="3">
        <v>51</v>
      </c>
      <c r="B54" s="4" t="s">
        <v>852</v>
      </c>
      <c r="C54" s="5" t="s">
        <v>701</v>
      </c>
      <c r="D54" s="23" t="str">
        <f>UPPER(Tabla27[[#This Row],[Puesto Minuscula]])</f>
        <v>DIRECTOR DE RECURSOS HUMANOS</v>
      </c>
      <c r="E54" s="4" t="s">
        <v>409</v>
      </c>
      <c r="F54" s="23" t="s">
        <v>216</v>
      </c>
      <c r="G54" s="27">
        <v>43390</v>
      </c>
      <c r="H54" s="5" t="s">
        <v>964</v>
      </c>
      <c r="I54" s="5"/>
      <c r="J54" s="1" t="e">
        <f>VLOOKUP(Tabla27[[#This Row],[Nombre]],Junio!B55:I147,8,FALSE)</f>
        <v>#N/A</v>
      </c>
    </row>
    <row r="55" spans="1:10" ht="33" customHeight="1" x14ac:dyDescent="0.2">
      <c r="A55" s="16">
        <v>52</v>
      </c>
      <c r="B55" s="17" t="s">
        <v>180</v>
      </c>
      <c r="C55" s="18" t="s">
        <v>701</v>
      </c>
      <c r="D55" s="24" t="str">
        <f>UPPER(Tabla27[[#This Row],[Puesto Minuscula]])</f>
        <v>ENCARGADA DE CAFE</v>
      </c>
      <c r="E55" s="17" t="s">
        <v>393</v>
      </c>
      <c r="F55" s="24" t="s">
        <v>165</v>
      </c>
      <c r="G55" s="28">
        <v>35279</v>
      </c>
      <c r="H55" s="18" t="s">
        <v>964</v>
      </c>
      <c r="I55" s="18"/>
      <c r="J55" s="1" t="e">
        <f>VLOOKUP(Tabla27[[#This Row],[Nombre]],Junio!B56:I148,8,FALSE)</f>
        <v>#N/A</v>
      </c>
    </row>
    <row r="56" spans="1:10" ht="33" customHeight="1" x14ac:dyDescent="0.2">
      <c r="A56" s="3">
        <v>53</v>
      </c>
      <c r="B56" s="4" t="s">
        <v>225</v>
      </c>
      <c r="C56" s="5" t="s">
        <v>701</v>
      </c>
      <c r="D56" s="23" t="str">
        <f>UPPER(Tabla27[[#This Row],[Puesto Minuscula]])</f>
        <v>AUXILIAR DE PERSONAL</v>
      </c>
      <c r="E56" s="4" t="s">
        <v>414</v>
      </c>
      <c r="F56" s="23" t="s">
        <v>220</v>
      </c>
      <c r="G56" s="27">
        <v>40227</v>
      </c>
      <c r="H56" s="5" t="s">
        <v>964</v>
      </c>
      <c r="I56" s="5" t="s">
        <v>464</v>
      </c>
      <c r="J56" s="1" t="e">
        <f>VLOOKUP(Tabla27[[#This Row],[Nombre]],Junio!B57:I149,8,FALSE)</f>
        <v>#N/A</v>
      </c>
    </row>
    <row r="57" spans="1:10" ht="33" customHeight="1" x14ac:dyDescent="0.2">
      <c r="A57" s="16">
        <v>54</v>
      </c>
      <c r="B57" s="17" t="s">
        <v>1293</v>
      </c>
      <c r="C57" s="18" t="s">
        <v>701</v>
      </c>
      <c r="D57" s="24" t="str">
        <f>UPPER(Tabla27[[#This Row],[Puesto Minuscula]])</f>
        <v>SECRETARIA GENERAL</v>
      </c>
      <c r="E57" s="17" t="s">
        <v>857</v>
      </c>
      <c r="F57" s="24" t="s">
        <v>206</v>
      </c>
      <c r="G57" s="28">
        <v>43535</v>
      </c>
      <c r="H57" s="18" t="s">
        <v>964</v>
      </c>
      <c r="I57" s="18"/>
      <c r="J57" s="1" t="e">
        <f>VLOOKUP(Tabla27[[#This Row],[Nombre]],Junio!B58:I150,8,FALSE)</f>
        <v>#N/A</v>
      </c>
    </row>
    <row r="58" spans="1:10" ht="33" customHeight="1" x14ac:dyDescent="0.2">
      <c r="A58" s="3">
        <v>55</v>
      </c>
      <c r="B58" s="4" t="s">
        <v>85</v>
      </c>
      <c r="C58" s="5" t="s">
        <v>701</v>
      </c>
      <c r="D58" s="23" t="str">
        <f>UPPER(Tabla27[[#This Row],[Puesto Minuscula]])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  <c r="J58" s="1" t="e">
        <f>VLOOKUP(Tabla27[[#This Row],[Nombre]],Junio!B59:I151,8,FALSE)</f>
        <v>#N/A</v>
      </c>
    </row>
    <row r="59" spans="1:10" ht="33" customHeight="1" x14ac:dyDescent="0.2">
      <c r="A59" s="16">
        <v>56</v>
      </c>
      <c r="B59" s="17" t="s">
        <v>838</v>
      </c>
      <c r="C59" s="18" t="s">
        <v>701</v>
      </c>
      <c r="D59" s="24" t="str">
        <f>UPPER(Tabla27[[#This Row],[Puesto Minuscula]])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  <c r="J59" s="1" t="e">
        <f>VLOOKUP(Tabla27[[#This Row],[Nombre]],Junio!B60:I152,8,FALSE)</f>
        <v>#N/A</v>
      </c>
    </row>
    <row r="60" spans="1:10" ht="33" customHeight="1" x14ac:dyDescent="0.2">
      <c r="A60" s="3">
        <v>57</v>
      </c>
      <c r="B60" s="4" t="s">
        <v>156</v>
      </c>
      <c r="C60" s="5" t="s">
        <v>701</v>
      </c>
      <c r="D60" s="23" t="str">
        <f>UPPER(Tabla27[[#This Row],[Puesto Minuscula]])</f>
        <v>CONTADOR</v>
      </c>
      <c r="E60" s="4" t="s">
        <v>382</v>
      </c>
      <c r="F60" s="23" t="s">
        <v>154</v>
      </c>
      <c r="G60" s="27">
        <v>33210</v>
      </c>
      <c r="H60" s="5" t="s">
        <v>964</v>
      </c>
      <c r="I60" s="5" t="s">
        <v>467</v>
      </c>
      <c r="J60" s="1" t="e">
        <f>VLOOKUP(Tabla27[[#This Row],[Nombre]],Junio!B61:I153,8,FALSE)</f>
        <v>#N/A</v>
      </c>
    </row>
    <row r="61" spans="1:10" ht="33" customHeight="1" x14ac:dyDescent="0.2">
      <c r="A61" s="16">
        <v>58</v>
      </c>
      <c r="B61" s="17" t="s">
        <v>236</v>
      </c>
      <c r="C61" s="18" t="s">
        <v>701</v>
      </c>
      <c r="D61" s="24" t="str">
        <f>UPPER(Tabla27[[#This Row],[Puesto Minuscula]])</f>
        <v>INGENIERO</v>
      </c>
      <c r="E61" s="17" t="s">
        <v>357</v>
      </c>
      <c r="F61" s="24" t="s">
        <v>235</v>
      </c>
      <c r="G61" s="28">
        <v>35201</v>
      </c>
      <c r="H61" s="18" t="s">
        <v>964</v>
      </c>
      <c r="I61" s="18" t="s">
        <v>468</v>
      </c>
      <c r="J61" s="1" t="e">
        <f>VLOOKUP(Tabla27[[#This Row],[Nombre]],Junio!B62:I154,8,FALSE)</f>
        <v>#N/A</v>
      </c>
    </row>
    <row r="62" spans="1:10" ht="33" customHeight="1" x14ac:dyDescent="0.2">
      <c r="A62" s="3">
        <v>59</v>
      </c>
      <c r="B62" s="4" t="s">
        <v>109</v>
      </c>
      <c r="C62" s="5" t="s">
        <v>701</v>
      </c>
      <c r="D62" s="23" t="str">
        <f>UPPER(Tabla27[[#This Row],[Puesto Minuscula]])</f>
        <v>ASISTENTE ADMINISTRATIVO/FINANCIERO</v>
      </c>
      <c r="E62" s="4" t="s">
        <v>370</v>
      </c>
      <c r="F62" s="23" t="s">
        <v>107</v>
      </c>
      <c r="G62" s="27">
        <v>27743</v>
      </c>
      <c r="H62" s="5" t="s">
        <v>964</v>
      </c>
      <c r="I62" s="5" t="s">
        <v>469</v>
      </c>
      <c r="J62" s="1" t="e">
        <f>VLOOKUP(Tabla27[[#This Row],[Nombre]],Junio!B63:I155,8,FALSE)</f>
        <v>#N/A</v>
      </c>
    </row>
    <row r="63" spans="1:10" ht="33" customHeight="1" x14ac:dyDescent="0.2">
      <c r="A63" s="16">
        <v>60</v>
      </c>
      <c r="B63" s="17" t="s">
        <v>142</v>
      </c>
      <c r="C63" s="18" t="s">
        <v>701</v>
      </c>
      <c r="D63" s="24" t="str">
        <f>UPPER(Tabla27[[#This Row],[Puesto Minuscula]])</f>
        <v>AUXILIAR DE CONTABILIDAD</v>
      </c>
      <c r="E63" s="17" t="s">
        <v>383</v>
      </c>
      <c r="F63" s="24" t="s">
        <v>135</v>
      </c>
      <c r="G63" s="28">
        <v>40238</v>
      </c>
      <c r="H63" s="18" t="s">
        <v>964</v>
      </c>
      <c r="I63" s="18" t="s">
        <v>470</v>
      </c>
      <c r="J63" s="1" t="e">
        <f>VLOOKUP(Tabla27[[#This Row],[Nombre]],Junio!B64:I156,8,FALSE)</f>
        <v>#N/A</v>
      </c>
    </row>
    <row r="64" spans="1:10" ht="33" customHeight="1" x14ac:dyDescent="0.2">
      <c r="A64" s="3">
        <v>61</v>
      </c>
      <c r="B64" s="4" t="s">
        <v>299</v>
      </c>
      <c r="C64" s="5" t="s">
        <v>701</v>
      </c>
      <c r="D64" s="23" t="str">
        <f>UPPER(Tabla27[[#This Row],[Puesto Minuscula]])</f>
        <v>SECRETARIA EJECUTIVA II</v>
      </c>
      <c r="E64" s="4" t="s">
        <v>334</v>
      </c>
      <c r="F64" s="23" t="s">
        <v>291</v>
      </c>
      <c r="G64" s="27">
        <v>35919</v>
      </c>
      <c r="H64" s="5">
        <v>24989191</v>
      </c>
      <c r="I64" s="5"/>
      <c r="J64" s="1" t="e">
        <f>VLOOKUP(Tabla27[[#This Row],[Nombre]],Junio!B65:I157,8,FALSE)</f>
        <v>#N/A</v>
      </c>
    </row>
    <row r="65" spans="1:10" ht="33" customHeight="1" x14ac:dyDescent="0.2">
      <c r="A65" s="16">
        <v>62</v>
      </c>
      <c r="B65" s="17" t="s">
        <v>83</v>
      </c>
      <c r="C65" s="18" t="s">
        <v>701</v>
      </c>
      <c r="D65" s="24" t="str">
        <f>UPPER(Tabla27[[#This Row],[Puesto Minuscula]])</f>
        <v>AUXILIAR DE ARCHIVO</v>
      </c>
      <c r="E65" s="17" t="s">
        <v>362</v>
      </c>
      <c r="F65" s="24" t="s">
        <v>72</v>
      </c>
      <c r="G65" s="28">
        <v>35143</v>
      </c>
      <c r="H65" s="18" t="s">
        <v>964</v>
      </c>
      <c r="I65" s="18"/>
      <c r="J65" s="1" t="e">
        <f>VLOOKUP(Tabla27[[#This Row],[Nombre]],Junio!B66:I158,8,FALSE)</f>
        <v>#N/A</v>
      </c>
    </row>
    <row r="66" spans="1:10" ht="33" customHeight="1" x14ac:dyDescent="0.2">
      <c r="A66" s="3">
        <v>63</v>
      </c>
      <c r="B66" s="4" t="s">
        <v>248</v>
      </c>
      <c r="C66" s="5" t="s">
        <v>701</v>
      </c>
      <c r="D66" s="23" t="str">
        <f>UPPER(Tabla27[[#This Row],[Puesto Minuscula]])</f>
        <v>TECNICO EN INFORMATICA</v>
      </c>
      <c r="E66" s="4" t="s">
        <v>403</v>
      </c>
      <c r="F66" s="23" t="s">
        <v>244</v>
      </c>
      <c r="G66" s="27">
        <v>40217</v>
      </c>
      <c r="H66" s="5">
        <v>24989191</v>
      </c>
      <c r="I66" s="5"/>
      <c r="J66" s="1" t="e">
        <f>VLOOKUP(Tabla27[[#This Row],[Nombre]],Junio!B67:I159,8,FALSE)</f>
        <v>#N/A</v>
      </c>
    </row>
    <row r="67" spans="1:10" ht="33" customHeight="1" x14ac:dyDescent="0.2">
      <c r="A67" s="16">
        <v>64</v>
      </c>
      <c r="B67" s="17" t="s">
        <v>127</v>
      </c>
      <c r="C67" s="18" t="s">
        <v>701</v>
      </c>
      <c r="D67" s="24" t="str">
        <f>UPPER(Tabla27[[#This Row],[Puesto Minuscula]])</f>
        <v>ANALISTA DE IMPUESTOS Y ARBITRIOS</v>
      </c>
      <c r="E67" s="17" t="s">
        <v>377</v>
      </c>
      <c r="F67" s="24" t="s">
        <v>124</v>
      </c>
      <c r="G67" s="28">
        <v>37956</v>
      </c>
      <c r="H67" s="18" t="s">
        <v>964</v>
      </c>
      <c r="I67" s="18" t="s">
        <v>471</v>
      </c>
      <c r="J67" s="1" t="e">
        <f>VLOOKUP(Tabla27[[#This Row],[Nombre]],Junio!B68:I160,8,FALSE)</f>
        <v>#N/A</v>
      </c>
    </row>
    <row r="68" spans="1:10" ht="33" customHeight="1" x14ac:dyDescent="0.2">
      <c r="A68" s="3">
        <v>65</v>
      </c>
      <c r="B68" s="4" t="s">
        <v>199</v>
      </c>
      <c r="C68" s="5" t="s">
        <v>701</v>
      </c>
      <c r="D68" s="23" t="str">
        <f>UPPER(Tabla27[[#This Row],[Puesto Minuscula]])</f>
        <v>AUXILIAR DE COMPRAS</v>
      </c>
      <c r="E68" s="4" t="s">
        <v>400</v>
      </c>
      <c r="F68" s="23" t="s">
        <v>196</v>
      </c>
      <c r="G68" s="27">
        <v>34085</v>
      </c>
      <c r="H68" s="5" t="s">
        <v>964</v>
      </c>
      <c r="I68" s="5"/>
      <c r="J68" s="1" t="e">
        <f>VLOOKUP(Tabla27[[#This Row],[Nombre]],Junio!B69:I161,8,FALSE)</f>
        <v>#N/A</v>
      </c>
    </row>
    <row r="69" spans="1:10" ht="33" customHeight="1" x14ac:dyDescent="0.2">
      <c r="A69" s="16">
        <v>66</v>
      </c>
      <c r="B69" s="17" t="s">
        <v>75</v>
      </c>
      <c r="C69" s="18" t="s">
        <v>701</v>
      </c>
      <c r="D69" s="24" t="str">
        <f>UPPER(Tabla27[[#This Row],[Puesto Minuscula]])</f>
        <v>ARQUITECTO</v>
      </c>
      <c r="E69" s="17" t="s">
        <v>358</v>
      </c>
      <c r="F69" s="24" t="s">
        <v>72</v>
      </c>
      <c r="G69" s="28">
        <v>37413</v>
      </c>
      <c r="H69" s="18" t="s">
        <v>964</v>
      </c>
      <c r="I69" s="18" t="s">
        <v>472</v>
      </c>
      <c r="J69" s="1" t="e">
        <f>VLOOKUP(Tabla27[[#This Row],[Nombre]],Junio!B70:I162,8,FALSE)</f>
        <v>#N/A</v>
      </c>
    </row>
    <row r="70" spans="1:10" ht="33" customHeight="1" x14ac:dyDescent="0.2">
      <c r="A70" s="3">
        <v>67</v>
      </c>
      <c r="B70" s="4" t="s">
        <v>79</v>
      </c>
      <c r="C70" s="5" t="s">
        <v>701</v>
      </c>
      <c r="D70" s="23" t="str">
        <f>UPPER(Tabla27[[#This Row],[Puesto Minuscula]])</f>
        <v>AUXILIAR DE ARQUITECTURA</v>
      </c>
      <c r="E70" s="4" t="s">
        <v>360</v>
      </c>
      <c r="F70" s="23" t="s">
        <v>72</v>
      </c>
      <c r="G70" s="27">
        <v>34296</v>
      </c>
      <c r="H70" s="5" t="s">
        <v>964</v>
      </c>
      <c r="I70" s="5" t="s">
        <v>473</v>
      </c>
      <c r="J70" s="1" t="e">
        <f>VLOOKUP(Tabla27[[#This Row],[Nombre]],Junio!B71:I163,8,FALSE)</f>
        <v>#N/A</v>
      </c>
    </row>
    <row r="71" spans="1:10" ht="33" customHeight="1" x14ac:dyDescent="0.2">
      <c r="A71" s="16">
        <v>68</v>
      </c>
      <c r="B71" s="17" t="s">
        <v>44</v>
      </c>
      <c r="C71" s="18" t="s">
        <v>701</v>
      </c>
      <c r="D71" s="24" t="str">
        <f>UPPER(Tabla27[[#This Row],[Puesto Minuscula]])</f>
        <v>SUPERVISOR CUANTITATIVO</v>
      </c>
      <c r="E71" s="17" t="s">
        <v>343</v>
      </c>
      <c r="F71" s="24" t="s">
        <v>43</v>
      </c>
      <c r="G71" s="28">
        <v>36787</v>
      </c>
      <c r="H71" s="18" t="s">
        <v>964</v>
      </c>
      <c r="I71" s="18" t="s">
        <v>474</v>
      </c>
      <c r="J71" s="1" t="e">
        <f>VLOOKUP(Tabla27[[#This Row],[Nombre]],Junio!B72:I164,8,FALSE)</f>
        <v>#N/A</v>
      </c>
    </row>
    <row r="72" spans="1:10" ht="33" customHeight="1" x14ac:dyDescent="0.2">
      <c r="A72" s="3">
        <v>69</v>
      </c>
      <c r="B72" s="4" t="s">
        <v>268</v>
      </c>
      <c r="C72" s="5" t="s">
        <v>701</v>
      </c>
      <c r="D72" s="23" t="str">
        <f>UPPER(Tabla27[[#This Row],[Puesto Minuscula]])</f>
        <v>CONTADOR REGIONAL</v>
      </c>
      <c r="E72" s="4" t="s">
        <v>422</v>
      </c>
      <c r="F72" s="23" t="s">
        <v>264</v>
      </c>
      <c r="G72" s="27">
        <v>35933</v>
      </c>
      <c r="H72" s="5">
        <v>24989191</v>
      </c>
      <c r="I72" s="5" t="s">
        <v>475</v>
      </c>
      <c r="J72" s="1" t="e">
        <f>VLOOKUP(Tabla27[[#This Row],[Nombre]],Junio!B73:I165,8,FALSE)</f>
        <v>#N/A</v>
      </c>
    </row>
    <row r="73" spans="1:10" ht="33" customHeight="1" x14ac:dyDescent="0.2">
      <c r="A73" s="16">
        <v>70</v>
      </c>
      <c r="B73" s="17" t="s">
        <v>259</v>
      </c>
      <c r="C73" s="18" t="s">
        <v>701</v>
      </c>
      <c r="D73" s="24" t="str">
        <f>UPPER(Tabla27[[#This Row],[Puesto Minuscula]])</f>
        <v>ASISTENTE ADMINISTRATIVO REGIONAL</v>
      </c>
      <c r="E73" s="17" t="s">
        <v>424</v>
      </c>
      <c r="F73" s="24" t="s">
        <v>257</v>
      </c>
      <c r="G73" s="28">
        <v>35851</v>
      </c>
      <c r="H73" s="18">
        <v>24989191</v>
      </c>
      <c r="I73" s="18" t="s">
        <v>476</v>
      </c>
      <c r="J73" s="1" t="e">
        <f>VLOOKUP(Tabla27[[#This Row],[Nombre]],Junio!B74:I166,8,FALSE)</f>
        <v>#N/A</v>
      </c>
    </row>
    <row r="74" spans="1:10" ht="33" customHeight="1" x14ac:dyDescent="0.2">
      <c r="A74" s="3">
        <v>71</v>
      </c>
      <c r="B74" s="4" t="s">
        <v>175</v>
      </c>
      <c r="C74" s="5" t="s">
        <v>701</v>
      </c>
      <c r="D74" s="23" t="str">
        <f>UPPER(Tabla27[[#This Row],[Puesto Minuscula]])</f>
        <v>OPERARIO DE MANTENIMIENTO</v>
      </c>
      <c r="E74" s="4" t="s">
        <v>392</v>
      </c>
      <c r="F74" s="23" t="s">
        <v>165</v>
      </c>
      <c r="G74" s="27">
        <v>35310</v>
      </c>
      <c r="H74" s="5" t="s">
        <v>964</v>
      </c>
      <c r="I74" s="5"/>
      <c r="J74" s="1" t="e">
        <f>VLOOKUP(Tabla27[[#This Row],[Nombre]],Junio!B75:I167,8,FALSE)</f>
        <v>#N/A</v>
      </c>
    </row>
    <row r="75" spans="1:10" ht="33" customHeight="1" x14ac:dyDescent="0.2">
      <c r="A75" s="16">
        <v>72</v>
      </c>
      <c r="B75" s="17" t="s">
        <v>202</v>
      </c>
      <c r="C75" s="18" t="s">
        <v>701</v>
      </c>
      <c r="D75" s="24" t="str">
        <f>UPPER(Tabla27[[#This Row],[Puesto Minuscula]])</f>
        <v>ENCARGADO DE BODEGA Y SUMINISTROS</v>
      </c>
      <c r="E75" s="17" t="s">
        <v>402</v>
      </c>
      <c r="F75" s="24" t="s">
        <v>201</v>
      </c>
      <c r="G75" s="28">
        <v>41214</v>
      </c>
      <c r="H75" s="18" t="s">
        <v>964</v>
      </c>
      <c r="I75" s="18" t="s">
        <v>477</v>
      </c>
      <c r="J75" s="1" t="e">
        <f>VLOOKUP(Tabla27[[#This Row],[Nombre]],Junio!B76:I168,8,FALSE)</f>
        <v>#N/A</v>
      </c>
    </row>
    <row r="76" spans="1:10" ht="33" customHeight="1" x14ac:dyDescent="0.2">
      <c r="A76" s="3">
        <v>73</v>
      </c>
      <c r="B76" s="4" t="s">
        <v>2</v>
      </c>
      <c r="C76" s="5" t="s">
        <v>701</v>
      </c>
      <c r="D76" s="23" t="str">
        <f>UPPER(Tabla27[[#This Row],[Puesto Minuscula]])</f>
        <v>PILOTO DE PRESIDENCIA</v>
      </c>
      <c r="E76" s="4" t="s">
        <v>327</v>
      </c>
      <c r="F76" s="23" t="s">
        <v>0</v>
      </c>
      <c r="G76" s="27">
        <v>41246</v>
      </c>
      <c r="H76" s="5" t="s">
        <v>964</v>
      </c>
      <c r="I76" s="5"/>
      <c r="J76" s="1" t="e">
        <f>VLOOKUP(Tabla27[[#This Row],[Nombre]],Junio!B77:I169,8,FALSE)</f>
        <v>#N/A</v>
      </c>
    </row>
    <row r="77" spans="1:10" ht="33" customHeight="1" x14ac:dyDescent="0.2">
      <c r="A77" s="16">
        <v>74</v>
      </c>
      <c r="B77" s="17" t="s">
        <v>228</v>
      </c>
      <c r="C77" s="18" t="s">
        <v>701</v>
      </c>
      <c r="D77" s="24" t="str">
        <f>UPPER(Tabla27[[#This Row],[Puesto Minuscula]])</f>
        <v>DIRECTOR DE LABORATORIO DE AGUA</v>
      </c>
      <c r="E77" s="17" t="s">
        <v>415</v>
      </c>
      <c r="F77" s="24" t="s">
        <v>227</v>
      </c>
      <c r="G77" s="28">
        <v>34821</v>
      </c>
      <c r="H77" s="18">
        <v>24989191</v>
      </c>
      <c r="I77" s="18" t="s">
        <v>478</v>
      </c>
      <c r="J77" s="1" t="e">
        <f>VLOOKUP(Tabla27[[#This Row],[Nombre]],Junio!B78:I170,8,FALSE)</f>
        <v>#N/A</v>
      </c>
    </row>
    <row r="78" spans="1:10" ht="33" customHeight="1" x14ac:dyDescent="0.2">
      <c r="A78" s="3">
        <v>75</v>
      </c>
      <c r="B78" s="4" t="s">
        <v>223</v>
      </c>
      <c r="C78" s="5" t="s">
        <v>701</v>
      </c>
      <c r="D78" s="23" t="str">
        <f>UPPER(Tabla27[[#This Row],[Puesto Minuscula]])</f>
        <v>ANALISTA DE PERSONAL</v>
      </c>
      <c r="E78" s="4" t="s">
        <v>413</v>
      </c>
      <c r="F78" s="23" t="s">
        <v>220</v>
      </c>
      <c r="G78" s="27">
        <v>40120</v>
      </c>
      <c r="H78" s="5" t="s">
        <v>964</v>
      </c>
      <c r="I78" s="5" t="s">
        <v>479</v>
      </c>
      <c r="J78" s="1" t="e">
        <f>VLOOKUP(Tabla27[[#This Row],[Nombre]],Junio!B79:I171,8,FALSE)</f>
        <v>#N/A</v>
      </c>
    </row>
    <row r="79" spans="1:10" ht="33" customHeight="1" x14ac:dyDescent="0.2">
      <c r="A79" s="16">
        <v>76</v>
      </c>
      <c r="B79" s="17" t="s">
        <v>219</v>
      </c>
      <c r="C79" s="18" t="s">
        <v>701</v>
      </c>
      <c r="D79" s="24" t="str">
        <f>UPPER(Tabla27[[#This Row],[Puesto Minuscula]])</f>
        <v>SUPERVISOR DE CAPACITACION INSTITUCIONAL</v>
      </c>
      <c r="E79" s="17" t="s">
        <v>410</v>
      </c>
      <c r="F79" s="24" t="s">
        <v>218</v>
      </c>
      <c r="G79" s="28">
        <v>36346</v>
      </c>
      <c r="H79" s="18" t="s">
        <v>964</v>
      </c>
      <c r="I79" s="18" t="s">
        <v>480</v>
      </c>
      <c r="J79" s="1" t="e">
        <f>VLOOKUP(Tabla27[[#This Row],[Nombre]],Junio!B80:I172,8,FALSE)</f>
        <v>#N/A</v>
      </c>
    </row>
    <row r="80" spans="1:10" ht="33" customHeight="1" x14ac:dyDescent="0.2">
      <c r="A80" s="3">
        <v>77</v>
      </c>
      <c r="B80" s="4" t="s">
        <v>258</v>
      </c>
      <c r="C80" s="5" t="s">
        <v>701</v>
      </c>
      <c r="D80" s="23" t="str">
        <f>UPPER(Tabla27[[#This Row],[Puesto Minuscula]])</f>
        <v>GERENTE REGIONAL</v>
      </c>
      <c r="E80" s="4" t="s">
        <v>421</v>
      </c>
      <c r="F80" s="23" t="s">
        <v>257</v>
      </c>
      <c r="G80" s="27">
        <v>41913</v>
      </c>
      <c r="H80" s="5">
        <v>24989191</v>
      </c>
      <c r="I80" s="5" t="s">
        <v>478</v>
      </c>
      <c r="J80" s="1" t="e">
        <f>VLOOKUP(Tabla27[[#This Row],[Nombre]],Junio!B81:I173,8,FALSE)</f>
        <v>#N/A</v>
      </c>
    </row>
    <row r="81" spans="1:10" ht="33" customHeight="1" x14ac:dyDescent="0.2">
      <c r="A81" s="16">
        <v>78</v>
      </c>
      <c r="B81" s="17" t="s">
        <v>229</v>
      </c>
      <c r="C81" s="18" t="s">
        <v>701</v>
      </c>
      <c r="D81" s="24" t="str">
        <f>UPPER(Tabla27[[#This Row],[Puesto Minuscula]])</f>
        <v>SUPERVISOR MICROBIOLOGICO</v>
      </c>
      <c r="E81" s="17" t="s">
        <v>416</v>
      </c>
      <c r="F81" s="24" t="s">
        <v>227</v>
      </c>
      <c r="G81" s="28">
        <v>37288</v>
      </c>
      <c r="H81" s="18">
        <v>24989191</v>
      </c>
      <c r="I81" s="18" t="s">
        <v>481</v>
      </c>
      <c r="J81" s="1" t="str">
        <f>VLOOKUP(Tabla27[[#This Row],[Nombre]],Junio!B82:I174,8,FALSE)</f>
        <v>wvargas@infom.gob.gt</v>
      </c>
    </row>
    <row r="82" spans="1:10" ht="33" customHeight="1" x14ac:dyDescent="0.2">
      <c r="A82" s="3">
        <v>79</v>
      </c>
      <c r="B82" s="4" t="s">
        <v>194</v>
      </c>
      <c r="C82" s="5" t="s">
        <v>701</v>
      </c>
      <c r="D82" s="23" t="str">
        <f>UPPER(Tabla27[[#This Row],[Puesto Minuscula]])</f>
        <v>PILOTO</v>
      </c>
      <c r="E82" s="4" t="s">
        <v>398</v>
      </c>
      <c r="F82" s="23" t="s">
        <v>188</v>
      </c>
      <c r="G82" s="27">
        <v>37655</v>
      </c>
      <c r="H82" s="5">
        <v>24989191</v>
      </c>
      <c r="I82" s="5"/>
      <c r="J82" s="1">
        <f>VLOOKUP(Tabla27[[#This Row],[Nombre]],Junio!B83:I175,8,FALSE)</f>
        <v>0</v>
      </c>
    </row>
    <row r="83" spans="1:10" ht="33" customHeight="1" x14ac:dyDescent="0.2">
      <c r="A83" s="16">
        <v>80</v>
      </c>
      <c r="B83" s="17" t="s">
        <v>110</v>
      </c>
      <c r="C83" s="18" t="s">
        <v>701</v>
      </c>
      <c r="D83" s="24" t="str">
        <f>UPPER(Tabla27[[#This Row],[Puesto Minuscula]])</f>
        <v>SECRETARIA EJECUTIVA II</v>
      </c>
      <c r="E83" s="17" t="s">
        <v>334</v>
      </c>
      <c r="F83" s="24" t="s">
        <v>107</v>
      </c>
      <c r="G83" s="28">
        <v>31656</v>
      </c>
      <c r="H83" s="18" t="s">
        <v>964</v>
      </c>
      <c r="I83" s="18" t="s">
        <v>482</v>
      </c>
      <c r="J83" s="1" t="str">
        <f>VLOOKUP(Tabla27[[#This Row],[Nombre]],Junio!B84:I176,8,FALSE)</f>
        <v>efernandez@infom.gob.gt</v>
      </c>
    </row>
    <row r="84" spans="1:10" ht="33" customHeight="1" x14ac:dyDescent="0.2">
      <c r="A84" s="3">
        <v>81</v>
      </c>
      <c r="B84" s="4" t="s">
        <v>73</v>
      </c>
      <c r="C84" s="5" t="s">
        <v>701</v>
      </c>
      <c r="D84" s="23" t="str">
        <f>UPPER(Tabla27[[#This Row],[Puesto Minuscula]])</f>
        <v>INGENIERO</v>
      </c>
      <c r="E84" s="4" t="s">
        <v>357</v>
      </c>
      <c r="F84" s="23" t="s">
        <v>72</v>
      </c>
      <c r="G84" s="27">
        <v>36615</v>
      </c>
      <c r="H84" s="5" t="s">
        <v>964</v>
      </c>
      <c r="I84" s="5"/>
      <c r="J84" s="1">
        <f>VLOOKUP(Tabla27[[#This Row],[Nombre]],Junio!B85:I177,8,FALSE)</f>
        <v>0</v>
      </c>
    </row>
    <row r="85" spans="1:10" ht="33" customHeight="1" x14ac:dyDescent="0.2">
      <c r="A85" s="16">
        <v>82</v>
      </c>
      <c r="B85" s="17" t="s">
        <v>52</v>
      </c>
      <c r="C85" s="18" t="s">
        <v>701</v>
      </c>
      <c r="D85" s="24" t="str">
        <f>UPPER(Tabla27[[#This Row],[Puesto Minuscula]])</f>
        <v>ASESOR FINANCIERO MUNICIPAL</v>
      </c>
      <c r="E85" s="17" t="s">
        <v>347</v>
      </c>
      <c r="F85" s="24" t="s">
        <v>51</v>
      </c>
      <c r="G85" s="28">
        <v>36332</v>
      </c>
      <c r="H85" s="18" t="s">
        <v>964</v>
      </c>
      <c r="I85" s="18"/>
      <c r="J85" s="1">
        <f>VLOOKUP(Tabla27[[#This Row],[Nombre]],Junio!B86:I178,8,FALSE)</f>
        <v>0</v>
      </c>
    </row>
    <row r="86" spans="1:10" ht="33" customHeight="1" x14ac:dyDescent="0.2">
      <c r="A86" s="3">
        <v>83</v>
      </c>
      <c r="B86" s="4" t="s">
        <v>63</v>
      </c>
      <c r="C86" s="5" t="s">
        <v>701</v>
      </c>
      <c r="D86" s="23" t="str">
        <f>UPPER(Tabla27[[#This Row],[Puesto Minuscula]])</f>
        <v>AUXILIAR DE CAPACITACIÓN MUNICIPAL</v>
      </c>
      <c r="E86" s="4" t="s">
        <v>353</v>
      </c>
      <c r="F86" s="23" t="s">
        <v>59</v>
      </c>
      <c r="G86" s="27">
        <v>37032</v>
      </c>
      <c r="H86" s="5" t="s">
        <v>964</v>
      </c>
      <c r="I86" s="5" t="s">
        <v>484</v>
      </c>
      <c r="J86" s="1" t="str">
        <f>VLOOKUP(Tabla27[[#This Row],[Nombre]],Junio!B87:I179,8,FALSE)</f>
        <v>dflores@infom.gob.gt</v>
      </c>
    </row>
    <row r="87" spans="1:10" ht="33" customHeight="1" x14ac:dyDescent="0.2">
      <c r="A87" s="16">
        <v>84</v>
      </c>
      <c r="B87" s="17" t="s">
        <v>66</v>
      </c>
      <c r="C87" s="18" t="s">
        <v>701</v>
      </c>
      <c r="D87" s="24" t="str">
        <f>UPPER(Tabla27[[#This Row],[Puesto Minuscula]])</f>
        <v>FACILITADOR DE GESTION SOCIAL</v>
      </c>
      <c r="E87" s="17" t="s">
        <v>355</v>
      </c>
      <c r="F87" s="24" t="s">
        <v>64</v>
      </c>
      <c r="G87" s="28">
        <v>36526</v>
      </c>
      <c r="H87" s="18">
        <v>24989191</v>
      </c>
      <c r="I87" s="18" t="s">
        <v>485</v>
      </c>
      <c r="J87" s="1" t="str">
        <f>VLOOKUP(Tabla27[[#This Row],[Nombre]],Junio!B88:I180,8,FALSE)</f>
        <v>eflores@infom.gob.gt</v>
      </c>
    </row>
    <row r="88" spans="1:10" ht="33" customHeight="1" x14ac:dyDescent="0.2">
      <c r="A88" s="3">
        <v>85</v>
      </c>
      <c r="B88" s="4" t="s">
        <v>25</v>
      </c>
      <c r="C88" s="5" t="s">
        <v>701</v>
      </c>
      <c r="D88" s="23" t="str">
        <f>UPPER(Tabla27[[#This Row],[Puesto Minuscula]])</f>
        <v>SECRETARIA EJECUTIVA II</v>
      </c>
      <c r="E88" s="4" t="s">
        <v>334</v>
      </c>
      <c r="F88" s="23" t="s">
        <v>20</v>
      </c>
      <c r="G88" s="27">
        <v>33259</v>
      </c>
      <c r="H88" s="5" t="s">
        <v>964</v>
      </c>
      <c r="I88" s="5" t="s">
        <v>486</v>
      </c>
      <c r="J88" s="1" t="str">
        <f>VLOOKUP(Tabla27[[#This Row],[Nombre]],Junio!B89:I181,8,FALSE)</f>
        <v>vflores@infom.gob.gt</v>
      </c>
    </row>
    <row r="89" spans="1:10" ht="33" customHeight="1" x14ac:dyDescent="0.2">
      <c r="A89" s="16">
        <v>86</v>
      </c>
      <c r="B89" s="17" t="s">
        <v>9</v>
      </c>
      <c r="C89" s="18" t="s">
        <v>701</v>
      </c>
      <c r="D89" s="24" t="str">
        <f>UPPER(Tabla27[[#This Row],[Puesto Minuscula]])</f>
        <v>OPERARIO DE GERENCIA</v>
      </c>
      <c r="E89" s="17" t="s">
        <v>330</v>
      </c>
      <c r="F89" s="24" t="s">
        <v>3</v>
      </c>
      <c r="G89" s="28">
        <v>35583</v>
      </c>
      <c r="H89" s="18" t="s">
        <v>964</v>
      </c>
      <c r="I89" s="18"/>
      <c r="J89" s="1">
        <f>VLOOKUP(Tabla27[[#This Row],[Nombre]],Junio!B90:I182,8,FALSE)</f>
        <v>0</v>
      </c>
    </row>
    <row r="90" spans="1:10" ht="33" customHeight="1" x14ac:dyDescent="0.2">
      <c r="A90" s="3">
        <v>87</v>
      </c>
      <c r="B90" s="4" t="s">
        <v>853</v>
      </c>
      <c r="C90" s="5" t="s">
        <v>701</v>
      </c>
      <c r="D90" s="23" t="str">
        <f>UPPER(Tabla27[[#This Row],[Puesto Minuscula]])</f>
        <v>AUXILIAR DE CAPACITACIÓN MUNICIPAL</v>
      </c>
      <c r="E90" s="4" t="s">
        <v>353</v>
      </c>
      <c r="F90" s="23" t="s">
        <v>59</v>
      </c>
      <c r="G90" s="27">
        <v>37956</v>
      </c>
      <c r="H90" s="5" t="s">
        <v>964</v>
      </c>
      <c r="I90" s="5"/>
      <c r="J90" s="1">
        <f>VLOOKUP(Tabla27[[#This Row],[Nombre]],Junio!B91:I183,8,FALSE)</f>
        <v>0</v>
      </c>
    </row>
    <row r="91" spans="1:10" ht="33" customHeight="1" x14ac:dyDescent="0.2">
      <c r="A91" s="16">
        <v>88</v>
      </c>
      <c r="B91" s="17" t="s">
        <v>148</v>
      </c>
      <c r="C91" s="18" t="s">
        <v>701</v>
      </c>
      <c r="D91" s="24" t="str">
        <f>UPPER(Tabla27[[#This Row],[Puesto Minuscula]])</f>
        <v>SECRETARIA EJECUTIVA I</v>
      </c>
      <c r="E91" s="17" t="s">
        <v>341</v>
      </c>
      <c r="F91" s="24" t="s">
        <v>145</v>
      </c>
      <c r="G91" s="28">
        <v>40148</v>
      </c>
      <c r="H91" s="18" t="s">
        <v>964</v>
      </c>
      <c r="I91" s="18"/>
      <c r="J91" s="1">
        <f>VLOOKUP(Tabla27[[#This Row],[Nombre]],Junio!B92:I184,8,FALSE)</f>
        <v>0</v>
      </c>
    </row>
    <row r="92" spans="1:10" ht="33" customHeight="1" x14ac:dyDescent="0.2">
      <c r="A92" s="3">
        <v>89</v>
      </c>
      <c r="B92" s="4" t="s">
        <v>134</v>
      </c>
      <c r="C92" s="5" t="s">
        <v>701</v>
      </c>
      <c r="D92" s="23" t="str">
        <f>UPPER(Tabla27[[#This Row],[Puesto Minuscula]])</f>
        <v>ANALISTA PRESUPUESTARIO</v>
      </c>
      <c r="E92" s="4" t="s">
        <v>380</v>
      </c>
      <c r="F92" s="23" t="s">
        <v>131</v>
      </c>
      <c r="G92" s="27">
        <v>37956</v>
      </c>
      <c r="H92" s="5" t="s">
        <v>964</v>
      </c>
      <c r="I92" s="5"/>
      <c r="J92" s="1">
        <f>VLOOKUP(Tabla27[[#This Row],[Nombre]],Junio!B93:I185,8,FALSE)</f>
        <v>0</v>
      </c>
    </row>
    <row r="93" spans="1:10" ht="33" customHeight="1" x14ac:dyDescent="0.2">
      <c r="A93" s="16">
        <v>90</v>
      </c>
      <c r="B93" s="17" t="s">
        <v>129</v>
      </c>
      <c r="C93" s="18" t="s">
        <v>701</v>
      </c>
      <c r="D93" s="24" t="str">
        <f>UPPER(Tabla27[[#This Row],[Puesto Minuscula]])</f>
        <v>SUB-DIRECTOR DE PRESUPUESTO Y CONTABILIDAD</v>
      </c>
      <c r="E93" s="17" t="s">
        <v>378</v>
      </c>
      <c r="F93" s="24" t="s">
        <v>128</v>
      </c>
      <c r="G93" s="28">
        <v>31852</v>
      </c>
      <c r="H93" s="18" t="s">
        <v>964</v>
      </c>
      <c r="I93" s="18"/>
      <c r="J93" s="1">
        <f>VLOOKUP(Tabla27[[#This Row],[Nombre]],Junio!B94:I186,8,FALSE)</f>
        <v>0</v>
      </c>
    </row>
    <row r="94" spans="1:10" ht="33" customHeight="1" x14ac:dyDescent="0.2">
      <c r="A94" s="3">
        <v>91</v>
      </c>
      <c r="B94" s="4" t="s">
        <v>13</v>
      </c>
      <c r="C94" s="5" t="s">
        <v>701</v>
      </c>
      <c r="D94" s="23" t="str">
        <f>UPPER(Tabla27[[#This Row],[Puesto Minuscula]])</f>
        <v>ASISTENTE DE AUDITORIA</v>
      </c>
      <c r="E94" s="4" t="s">
        <v>332</v>
      </c>
      <c r="F94" s="23" t="s">
        <v>10</v>
      </c>
      <c r="G94" s="27">
        <v>35800</v>
      </c>
      <c r="H94" s="5" t="s">
        <v>964</v>
      </c>
      <c r="I94" s="5" t="s">
        <v>487</v>
      </c>
      <c r="J94" s="1" t="str">
        <f>VLOOKUP(Tabla27[[#This Row],[Nombre]],Junio!B95:I187,8,FALSE)</f>
        <v>fgarcia@infom.gob.gt</v>
      </c>
    </row>
    <row r="95" spans="1:10" ht="33" customHeight="1" x14ac:dyDescent="0.2">
      <c r="A95" s="16">
        <v>92</v>
      </c>
      <c r="B95" s="17" t="s">
        <v>163</v>
      </c>
      <c r="C95" s="18" t="s">
        <v>701</v>
      </c>
      <c r="D95" s="24" t="str">
        <f>UPPER(Tabla27[[#This Row],[Puesto Minuscula]])</f>
        <v>ASISTENTE ADMINISTRATIVO/FINANCIERO</v>
      </c>
      <c r="E95" s="17" t="s">
        <v>370</v>
      </c>
      <c r="F95" s="24" t="s">
        <v>160</v>
      </c>
      <c r="G95" s="28">
        <v>35446</v>
      </c>
      <c r="H95" s="18" t="s">
        <v>964</v>
      </c>
      <c r="I95" s="18" t="s">
        <v>488</v>
      </c>
      <c r="J95" s="1" t="str">
        <f>VLOOKUP(Tabla27[[#This Row],[Nombre]],Junio!B96:I188,8,FALSE)</f>
        <v>mgarcia@infom.gob.gt</v>
      </c>
    </row>
    <row r="96" spans="1:10" ht="33" customHeight="1" x14ac:dyDescent="0.2">
      <c r="A96" s="3">
        <v>93</v>
      </c>
      <c r="B96" s="4" t="s">
        <v>16</v>
      </c>
      <c r="C96" s="5" t="s">
        <v>701</v>
      </c>
      <c r="D96" s="23" t="str">
        <f>UPPER(Tabla27[[#This Row],[Puesto Minuscula]])</f>
        <v>AUXILIAR DE AUDITORIA</v>
      </c>
      <c r="E96" s="4" t="s">
        <v>333</v>
      </c>
      <c r="F96" s="23" t="s">
        <v>10</v>
      </c>
      <c r="G96" s="27">
        <v>35870</v>
      </c>
      <c r="H96" s="5" t="s">
        <v>964</v>
      </c>
      <c r="I96" s="5" t="s">
        <v>489</v>
      </c>
      <c r="J96" s="1" t="str">
        <f>VLOOKUP(Tabla27[[#This Row],[Nombre]],Junio!B97:I189,8,FALSE)</f>
        <v>cgasparico@infom.gob.gt</v>
      </c>
    </row>
    <row r="97" spans="1:10" ht="33" customHeight="1" x14ac:dyDescent="0.2">
      <c r="A97" s="16">
        <v>94</v>
      </c>
      <c r="B97" s="17" t="s">
        <v>172</v>
      </c>
      <c r="C97" s="18" t="s">
        <v>701</v>
      </c>
      <c r="D97" s="24" t="str">
        <f>UPPER(Tabla27[[#This Row],[Puesto Minuscula]])</f>
        <v>OPERARIO DE MANTENIMIENTO</v>
      </c>
      <c r="E97" s="17" t="s">
        <v>392</v>
      </c>
      <c r="F97" s="24" t="s">
        <v>165</v>
      </c>
      <c r="G97" s="28">
        <v>37316</v>
      </c>
      <c r="H97" s="18" t="s">
        <v>964</v>
      </c>
      <c r="I97" s="18" t="s">
        <v>490</v>
      </c>
      <c r="J97" s="1" t="str">
        <f>VLOOKUP(Tabla27[[#This Row],[Nombre]],Junio!B98:I190,8,FALSE)</f>
        <v>sgatica@infom.gob.gt</v>
      </c>
    </row>
    <row r="98" spans="1:10" ht="33" customHeight="1" x14ac:dyDescent="0.2">
      <c r="A98" s="3">
        <v>95</v>
      </c>
      <c r="B98" s="4" t="s">
        <v>1295</v>
      </c>
      <c r="C98" s="5" t="s">
        <v>701</v>
      </c>
      <c r="D98" s="23" t="str">
        <f>UPPER(Tabla27[[#This Row],[Puesto Minuscula]])</f>
        <v>GERENTE REGIONAL</v>
      </c>
      <c r="E98" s="4" t="s">
        <v>421</v>
      </c>
      <c r="F98" s="23" t="s">
        <v>301</v>
      </c>
      <c r="G98" s="27">
        <v>43545</v>
      </c>
      <c r="H98" s="5">
        <v>24989191</v>
      </c>
      <c r="I98" s="5"/>
      <c r="J98" s="1">
        <f>VLOOKUP(Tabla27[[#This Row],[Nombre]],Junio!B99:I191,8,FALSE)</f>
        <v>0</v>
      </c>
    </row>
    <row r="99" spans="1:10" ht="33" customHeight="1" x14ac:dyDescent="0.2">
      <c r="A99" s="16">
        <v>96</v>
      </c>
      <c r="B99" s="17" t="s">
        <v>94</v>
      </c>
      <c r="C99" s="18" t="s">
        <v>701</v>
      </c>
      <c r="D99" s="24" t="str">
        <f>UPPER(Tabla27[[#This Row],[Puesto Minuscula]])</f>
        <v>AUXILIAR DE TOPOGRAFIA</v>
      </c>
      <c r="E99" s="17" t="s">
        <v>364</v>
      </c>
      <c r="F99" s="24" t="s">
        <v>84</v>
      </c>
      <c r="G99" s="28">
        <v>33573</v>
      </c>
      <c r="H99" s="18" t="s">
        <v>964</v>
      </c>
      <c r="I99" s="18"/>
      <c r="J99" s="1">
        <f>VLOOKUP(Tabla27[[#This Row],[Nombre]],Junio!B100:I192,8,FALSE)</f>
        <v>0</v>
      </c>
    </row>
    <row r="100" spans="1:10" ht="33" customHeight="1" x14ac:dyDescent="0.2">
      <c r="A100" s="3">
        <v>97</v>
      </c>
      <c r="B100" s="4" t="s">
        <v>1</v>
      </c>
      <c r="C100" s="5" t="s">
        <v>701</v>
      </c>
      <c r="D100" s="23" t="str">
        <f>UPPER(Tabla27[[#This Row],[Puesto Minuscula]])</f>
        <v>SECRETARIA DE GERENCIA</v>
      </c>
      <c r="E100" s="4" t="s">
        <v>326</v>
      </c>
      <c r="F100" s="23" t="s">
        <v>0</v>
      </c>
      <c r="G100" s="27">
        <v>37956</v>
      </c>
      <c r="H100" s="5" t="s">
        <v>964</v>
      </c>
      <c r="I100" s="5" t="s">
        <v>491</v>
      </c>
      <c r="J100" s="1" t="str">
        <f>VLOOKUP(Tabla27[[#This Row],[Nombre]],Junio!B101:I193,8,FALSE)</f>
        <v>bgiron@infom.gob.gt</v>
      </c>
    </row>
    <row r="101" spans="1:10" ht="33" customHeight="1" x14ac:dyDescent="0.2">
      <c r="A101" s="16">
        <v>98</v>
      </c>
      <c r="B101" s="17" t="s">
        <v>58</v>
      </c>
      <c r="C101" s="18" t="s">
        <v>701</v>
      </c>
      <c r="D101" s="24" t="str">
        <f>UPPER(Tabla27[[#This Row],[Puesto Minuscula]])</f>
        <v>AUXILIAR ASESORIA ADMINISTRATIVA MUNICIPAL</v>
      </c>
      <c r="E101" s="17" t="s">
        <v>350</v>
      </c>
      <c r="F101" s="24" t="s">
        <v>859</v>
      </c>
      <c r="G101" s="28">
        <v>36586</v>
      </c>
      <c r="H101" s="18" t="s">
        <v>964</v>
      </c>
      <c r="I101" s="18" t="s">
        <v>492</v>
      </c>
      <c r="J101" s="1" t="str">
        <f>VLOOKUP(Tabla27[[#This Row],[Nombre]],Junio!B102:I194,8,FALSE)</f>
        <v>dglavey@nfom.gob.gt</v>
      </c>
    </row>
    <row r="102" spans="1:10" ht="33" customHeight="1" x14ac:dyDescent="0.2">
      <c r="A102" s="3">
        <v>99</v>
      </c>
      <c r="B102" s="4" t="s">
        <v>32</v>
      </c>
      <c r="C102" s="5" t="s">
        <v>701</v>
      </c>
      <c r="D102" s="23" t="str">
        <f>UPPER(Tabla27[[#This Row],[Puesto Minuscula]])</f>
        <v>GERENTE ADMINISTRATIVO/FINANCIERO</v>
      </c>
      <c r="E102" s="4" t="s">
        <v>338</v>
      </c>
      <c r="F102" s="23" t="s">
        <v>31</v>
      </c>
      <c r="G102" s="27">
        <v>42461</v>
      </c>
      <c r="H102" s="5" t="s">
        <v>964</v>
      </c>
      <c r="I102" s="5" t="s">
        <v>493</v>
      </c>
      <c r="J102" s="1" t="str">
        <f>VLOOKUP(Tabla27[[#This Row],[Nombre]],Junio!B103:I195,8,FALSE)</f>
        <v>ogodinez@infom.gob.gt</v>
      </c>
    </row>
    <row r="103" spans="1:10" ht="33" customHeight="1" x14ac:dyDescent="0.2">
      <c r="A103" s="16">
        <v>100</v>
      </c>
      <c r="B103" s="17" t="s">
        <v>137</v>
      </c>
      <c r="C103" s="18" t="s">
        <v>701</v>
      </c>
      <c r="D103" s="24" t="str">
        <f>UPPER(Tabla27[[#This Row],[Puesto Minuscula]])</f>
        <v>CONTADOR</v>
      </c>
      <c r="E103" s="17" t="s">
        <v>382</v>
      </c>
      <c r="F103" s="24" t="s">
        <v>135</v>
      </c>
      <c r="G103" s="28">
        <v>34988</v>
      </c>
      <c r="H103" s="18" t="s">
        <v>964</v>
      </c>
      <c r="I103" s="18" t="s">
        <v>494</v>
      </c>
      <c r="J103" s="1" t="str">
        <f>VLOOKUP(Tabla27[[#This Row],[Nombre]],Junio!B104:I196,8,FALSE)</f>
        <v>rgodinez@infom.gob.gt</v>
      </c>
    </row>
    <row r="104" spans="1:10" ht="33" customHeight="1" x14ac:dyDescent="0.2">
      <c r="A104" s="3">
        <v>101</v>
      </c>
      <c r="B104" s="4" t="s">
        <v>139</v>
      </c>
      <c r="C104" s="5" t="s">
        <v>701</v>
      </c>
      <c r="D104" s="23" t="str">
        <f>UPPER(Tabla27[[#This Row],[Puesto Minuscula]])</f>
        <v>CONTADOR</v>
      </c>
      <c r="E104" s="4" t="s">
        <v>382</v>
      </c>
      <c r="F104" s="23" t="s">
        <v>135</v>
      </c>
      <c r="G104" s="27">
        <v>35886</v>
      </c>
      <c r="H104" s="5" t="s">
        <v>964</v>
      </c>
      <c r="I104" s="5" t="s">
        <v>495</v>
      </c>
      <c r="J104" s="1" t="str">
        <f>VLOOKUP(Tabla27[[#This Row],[Nombre]],Junio!B105:I197,8,FALSE)</f>
        <v>jgomez@infom.gob.gt</v>
      </c>
    </row>
    <row r="105" spans="1:10" ht="33" customHeight="1" x14ac:dyDescent="0.2">
      <c r="A105" s="16">
        <v>102</v>
      </c>
      <c r="B105" s="17" t="s">
        <v>249</v>
      </c>
      <c r="C105" s="18" t="s">
        <v>701</v>
      </c>
      <c r="D105" s="24" t="str">
        <f>UPPER(Tabla27[[#This Row],[Puesto Minuscula]])</f>
        <v>SECRETARIA EJECUTIVA II</v>
      </c>
      <c r="E105" s="17" t="s">
        <v>334</v>
      </c>
      <c r="F105" s="24" t="s">
        <v>244</v>
      </c>
      <c r="G105" s="28">
        <v>34974</v>
      </c>
      <c r="H105" s="18">
        <v>24989191</v>
      </c>
      <c r="I105" s="18" t="s">
        <v>496</v>
      </c>
      <c r="J105" s="1" t="str">
        <f>VLOOKUP(Tabla27[[#This Row],[Nombre]],Junio!B106:I198,8,FALSE)</f>
        <v>mgomez@infom.gob.gt</v>
      </c>
    </row>
    <row r="106" spans="1:10" ht="33" customHeight="1" x14ac:dyDescent="0.2">
      <c r="A106" s="3">
        <v>103</v>
      </c>
      <c r="B106" s="4" t="s">
        <v>119</v>
      </c>
      <c r="C106" s="5" t="s">
        <v>701</v>
      </c>
      <c r="D106" s="23" t="str">
        <f>UPPER(Tabla27[[#This Row],[Puesto Minuscula]])</f>
        <v>ANALISTA DE CARTERA</v>
      </c>
      <c r="E106" s="4" t="s">
        <v>375</v>
      </c>
      <c r="F106" s="23" t="s">
        <v>117</v>
      </c>
      <c r="G106" s="27">
        <v>35901</v>
      </c>
      <c r="H106" s="5" t="s">
        <v>964</v>
      </c>
      <c r="I106" s="5" t="s">
        <v>497</v>
      </c>
      <c r="J106" s="1" t="str">
        <f>VLOOKUP(Tabla27[[#This Row],[Nombre]],Junio!B107:I199,8,FALSE)</f>
        <v>dgomez@infom.gob.gt</v>
      </c>
    </row>
    <row r="107" spans="1:10" ht="33" customHeight="1" x14ac:dyDescent="0.2">
      <c r="A107" s="16">
        <v>104</v>
      </c>
      <c r="B107" s="17" t="s">
        <v>155</v>
      </c>
      <c r="C107" s="18" t="s">
        <v>701</v>
      </c>
      <c r="D107" s="24" t="str">
        <f>UPPER(Tabla27[[#This Row],[Puesto Minuscula]])</f>
        <v>CONTADOR</v>
      </c>
      <c r="E107" s="17" t="s">
        <v>382</v>
      </c>
      <c r="F107" s="24" t="s">
        <v>154</v>
      </c>
      <c r="G107" s="28">
        <v>35590</v>
      </c>
      <c r="H107" s="18" t="s">
        <v>964</v>
      </c>
      <c r="I107" s="18" t="s">
        <v>498</v>
      </c>
      <c r="J107" s="1" t="str">
        <f>VLOOKUP(Tabla27[[#This Row],[Nombre]],Junio!B108:I200,8,FALSE)</f>
        <v>lgomez@infom.gob.gt</v>
      </c>
    </row>
    <row r="108" spans="1:10" ht="33" customHeight="1" x14ac:dyDescent="0.2">
      <c r="A108" s="3">
        <v>105</v>
      </c>
      <c r="B108" s="4" t="s">
        <v>288</v>
      </c>
      <c r="C108" s="5" t="s">
        <v>701</v>
      </c>
      <c r="D108" s="23" t="str">
        <f>UPPER(Tabla27[[#This Row],[Puesto Minuscula]])</f>
        <v>AUXILIAR ASESORIA FINANCIERA MUNICIPAL</v>
      </c>
      <c r="E108" s="4" t="s">
        <v>348</v>
      </c>
      <c r="F108" s="23" t="s">
        <v>283</v>
      </c>
      <c r="G108" s="27">
        <v>41214</v>
      </c>
      <c r="H108" s="5">
        <v>24989191</v>
      </c>
      <c r="I108" s="5" t="s">
        <v>499</v>
      </c>
      <c r="J108" s="1" t="str">
        <f>VLOOKUP(Tabla27[[#This Row],[Nombre]],Junio!B109:I201,8,FALSE)</f>
        <v>ogonzalez@infom.gob.gt</v>
      </c>
    </row>
    <row r="109" spans="1:10" ht="33" customHeight="1" x14ac:dyDescent="0.2">
      <c r="A109" s="16">
        <v>106</v>
      </c>
      <c r="B109" s="17" t="s">
        <v>17</v>
      </c>
      <c r="C109" s="18" t="s">
        <v>701</v>
      </c>
      <c r="D109" s="24" t="str">
        <f>UPPER(Tabla27[[#This Row],[Puesto Minuscula]])</f>
        <v>AUXILIAR DE AUDITORIA</v>
      </c>
      <c r="E109" s="17" t="s">
        <v>333</v>
      </c>
      <c r="F109" s="24" t="s">
        <v>10</v>
      </c>
      <c r="G109" s="28">
        <v>40878</v>
      </c>
      <c r="H109" s="18" t="s">
        <v>964</v>
      </c>
      <c r="I109" s="18" t="s">
        <v>500</v>
      </c>
      <c r="J109" s="1" t="str">
        <f>VLOOKUP(Tabla27[[#This Row],[Nombre]],Junio!B110:I202,8,FALSE)</f>
        <v>lgonzalez@infom.gob.gt</v>
      </c>
    </row>
    <row r="110" spans="1:10" ht="33" customHeight="1" x14ac:dyDescent="0.2">
      <c r="A110" s="3">
        <v>107</v>
      </c>
      <c r="B110" s="4" t="s">
        <v>111</v>
      </c>
      <c r="C110" s="5" t="s">
        <v>701</v>
      </c>
      <c r="D110" s="23" t="str">
        <f>UPPER(Tabla27[[#This Row],[Puesto Minuscula]])</f>
        <v>MENSAJERO</v>
      </c>
      <c r="E110" s="4" t="s">
        <v>371</v>
      </c>
      <c r="F110" s="23" t="s">
        <v>107</v>
      </c>
      <c r="G110" s="27">
        <v>40407</v>
      </c>
      <c r="H110" s="5" t="s">
        <v>964</v>
      </c>
      <c r="I110" s="5"/>
      <c r="J110" s="1">
        <f>VLOOKUP(Tabla27[[#This Row],[Nombre]],Junio!B111:I203,8,FALSE)</f>
        <v>0</v>
      </c>
    </row>
    <row r="111" spans="1:10" ht="33" customHeight="1" x14ac:dyDescent="0.2">
      <c r="A111" s="16">
        <v>108</v>
      </c>
      <c r="B111" s="17" t="s">
        <v>116</v>
      </c>
      <c r="C111" s="18" t="s">
        <v>701</v>
      </c>
      <c r="D111" s="24" t="str">
        <f>UPPER(Tabla27[[#This Row],[Puesto Minuscula]])</f>
        <v>ANALISTA DE CREDITOS</v>
      </c>
      <c r="E111" s="17" t="s">
        <v>373</v>
      </c>
      <c r="F111" s="24" t="s">
        <v>112</v>
      </c>
      <c r="G111" s="28">
        <v>37501</v>
      </c>
      <c r="H111" s="18" t="s">
        <v>964</v>
      </c>
      <c r="I111" s="18"/>
      <c r="J111" s="1">
        <f>VLOOKUP(Tabla27[[#This Row],[Nombre]],Junio!B112:I204,8,FALSE)</f>
        <v>0</v>
      </c>
    </row>
    <row r="112" spans="1:10" ht="33" customHeight="1" x14ac:dyDescent="0.2">
      <c r="A112" s="3">
        <v>109</v>
      </c>
      <c r="B112" s="4" t="s">
        <v>50</v>
      </c>
      <c r="C112" s="5" t="s">
        <v>701</v>
      </c>
      <c r="D112" s="23" t="str">
        <f>UPPER(Tabla27[[#This Row],[Puesto Minuscula]])</f>
        <v>ASISTENTE DE FORTALECIMIENTO MUNICIPAL</v>
      </c>
      <c r="E112" s="4" t="s">
        <v>346</v>
      </c>
      <c r="F112" s="23" t="s">
        <v>48</v>
      </c>
      <c r="G112" s="27">
        <v>34593</v>
      </c>
      <c r="H112" s="5" t="s">
        <v>964</v>
      </c>
      <c r="I112" s="5"/>
      <c r="J112" s="1">
        <f>VLOOKUP(Tabla27[[#This Row],[Nombre]],Junio!B113:I205,8,FALSE)</f>
        <v>0</v>
      </c>
    </row>
    <row r="113" spans="1:10" ht="33" customHeight="1" x14ac:dyDescent="0.2">
      <c r="A113" s="16">
        <v>110</v>
      </c>
      <c r="B113" s="17" t="s">
        <v>159</v>
      </c>
      <c r="C113" s="18" t="s">
        <v>701</v>
      </c>
      <c r="D113" s="24" t="str">
        <f>UPPER(Tabla27[[#This Row],[Puesto Minuscula]])</f>
        <v>CONTADOR</v>
      </c>
      <c r="E113" s="17" t="s">
        <v>382</v>
      </c>
      <c r="F113" s="24" t="s">
        <v>157</v>
      </c>
      <c r="G113" s="28">
        <v>40148</v>
      </c>
      <c r="H113" s="18" t="s">
        <v>964</v>
      </c>
      <c r="I113" s="18" t="s">
        <v>570</v>
      </c>
      <c r="J113" s="1" t="str">
        <f>VLOOKUP(Tabla27[[#This Row],[Nombre]],Junio!B114:I206,8,FALSE)</f>
        <v>jgonzalez@infom.gob.gt</v>
      </c>
    </row>
    <row r="114" spans="1:10" ht="33" customHeight="1" x14ac:dyDescent="0.2">
      <c r="A114" s="3">
        <v>111</v>
      </c>
      <c r="B114" s="4" t="s">
        <v>98</v>
      </c>
      <c r="C114" s="5" t="s">
        <v>701</v>
      </c>
      <c r="D114" s="23" t="str">
        <f>UPPER(Tabla27[[#This Row],[Puesto Minuscula]])</f>
        <v>SECRETARIA EJECUTIVA II</v>
      </c>
      <c r="E114" s="4" t="s">
        <v>334</v>
      </c>
      <c r="F114" s="23" t="s">
        <v>97</v>
      </c>
      <c r="G114" s="27">
        <v>36404</v>
      </c>
      <c r="H114" s="5" t="s">
        <v>964</v>
      </c>
      <c r="I114" s="5" t="s">
        <v>571</v>
      </c>
      <c r="J114" s="1" t="str">
        <f>VLOOKUP(Tabla27[[#This Row],[Nombre]],Junio!B115:I207,8,FALSE)</f>
        <v>mguzman@infom.gob.gt</v>
      </c>
    </row>
    <row r="115" spans="1:10" ht="33" customHeight="1" x14ac:dyDescent="0.2">
      <c r="A115" s="16">
        <v>112</v>
      </c>
      <c r="B115" s="17" t="s">
        <v>7</v>
      </c>
      <c r="C115" s="18" t="s">
        <v>701</v>
      </c>
      <c r="D115" s="24" t="str">
        <f>UPPER(Tabla27[[#This Row],[Puesto Minuscula]])</f>
        <v>PILOTO DE GERENCIA</v>
      </c>
      <c r="E115" s="17" t="s">
        <v>329</v>
      </c>
      <c r="F115" s="24" t="s">
        <v>3</v>
      </c>
      <c r="G115" s="28">
        <v>35116</v>
      </c>
      <c r="H115" s="18" t="s">
        <v>964</v>
      </c>
      <c r="I115" s="18"/>
      <c r="J115" s="1">
        <f>VLOOKUP(Tabla27[[#This Row],[Nombre]],Junio!B116:I208,8,FALSE)</f>
        <v>0</v>
      </c>
    </row>
    <row r="116" spans="1:10" ht="33" customHeight="1" x14ac:dyDescent="0.2">
      <c r="A116" s="3">
        <v>113</v>
      </c>
      <c r="B116" s="4" t="s">
        <v>47</v>
      </c>
      <c r="C116" s="5" t="s">
        <v>701</v>
      </c>
      <c r="D116" s="23" t="str">
        <f>UPPER(Tabla27[[#This Row],[Puesto Minuscula]])</f>
        <v>INVESTIGADOR CUANTITATIVO</v>
      </c>
      <c r="E116" s="4" t="s">
        <v>344</v>
      </c>
      <c r="F116" s="23" t="s">
        <v>43</v>
      </c>
      <c r="G116" s="27">
        <v>36298</v>
      </c>
      <c r="H116" s="5" t="s">
        <v>964</v>
      </c>
      <c r="I116" s="5"/>
      <c r="J116" s="1">
        <f>VLOOKUP(Tabla27[[#This Row],[Nombre]],Junio!B117:I209,8,FALSE)</f>
        <v>0</v>
      </c>
    </row>
    <row r="117" spans="1:10" ht="33" customHeight="1" x14ac:dyDescent="0.2">
      <c r="A117" s="16">
        <v>114</v>
      </c>
      <c r="B117" s="17" t="s">
        <v>260</v>
      </c>
      <c r="C117" s="18" t="s">
        <v>701</v>
      </c>
      <c r="D117" s="24" t="str">
        <f>UPPER(Tabla27[[#This Row],[Puesto Minuscula]])</f>
        <v>CONTADOR REGIONAL</v>
      </c>
      <c r="E117" s="17" t="s">
        <v>422</v>
      </c>
      <c r="F117" s="24" t="s">
        <v>257</v>
      </c>
      <c r="G117" s="28">
        <v>37956</v>
      </c>
      <c r="H117" s="18">
        <v>24989191</v>
      </c>
      <c r="I117" s="18" t="s">
        <v>572</v>
      </c>
      <c r="J117" s="1" t="str">
        <f>VLOOKUP(Tabla27[[#This Row],[Nombre]],Junio!B118:I210,8,FALSE)</f>
        <v>bhernandez@infom.gob.gt</v>
      </c>
    </row>
    <row r="118" spans="1:10" ht="33" customHeight="1" x14ac:dyDescent="0.2">
      <c r="A118" s="3">
        <v>115</v>
      </c>
      <c r="B118" s="4" t="s">
        <v>286</v>
      </c>
      <c r="C118" s="5" t="s">
        <v>701</v>
      </c>
      <c r="D118" s="23" t="str">
        <f>UPPER(Tabla27[[#This Row],[Puesto Minuscula]])</f>
        <v>ASISTENTE ADMINISTRATIVO REGIONAL</v>
      </c>
      <c r="E118" s="4" t="s">
        <v>424</v>
      </c>
      <c r="F118" s="23" t="s">
        <v>283</v>
      </c>
      <c r="G118" s="27">
        <v>41214</v>
      </c>
      <c r="H118" s="5">
        <v>24989191</v>
      </c>
      <c r="I118" s="5" t="s">
        <v>573</v>
      </c>
      <c r="J118" s="1" t="str">
        <f>VLOOKUP(Tabla27[[#This Row],[Nombre]],Junio!B119:I211,8,FALSE)</f>
        <v>jhernandez@infom.gob.gt</v>
      </c>
    </row>
    <row r="119" spans="1:10" ht="33" customHeight="1" x14ac:dyDescent="0.2">
      <c r="A119" s="16">
        <v>116</v>
      </c>
      <c r="B119" s="17" t="s">
        <v>297</v>
      </c>
      <c r="C119" s="18" t="s">
        <v>701</v>
      </c>
      <c r="D119" s="24" t="str">
        <f>UPPER(Tabla27[[#This Row],[Puesto Minuscula]])</f>
        <v>AUXILIAR DE INGENIERIA</v>
      </c>
      <c r="E119" s="17" t="s">
        <v>359</v>
      </c>
      <c r="F119" s="24" t="s">
        <v>291</v>
      </c>
      <c r="G119" s="28">
        <v>35446</v>
      </c>
      <c r="H119" s="18">
        <v>24989191</v>
      </c>
      <c r="I119" s="18" t="s">
        <v>574</v>
      </c>
      <c r="J119" s="1" t="str">
        <f>VLOOKUP(Tabla27[[#This Row],[Nombre]],Junio!B120:I212,8,FALSE)</f>
        <v>jahernandez@infom.gob.gt</v>
      </c>
    </row>
    <row r="120" spans="1:10" ht="33" customHeight="1" x14ac:dyDescent="0.2">
      <c r="A120" s="3">
        <v>117</v>
      </c>
      <c r="B120" s="4" t="s">
        <v>89</v>
      </c>
      <c r="C120" s="5" t="s">
        <v>701</v>
      </c>
      <c r="D120" s="23" t="str">
        <f>UPPER(Tabla27[[#This Row],[Puesto Minuscula]])</f>
        <v>AUXILIAR DE TOPOGRAFIA</v>
      </c>
      <c r="E120" s="4" t="s">
        <v>364</v>
      </c>
      <c r="F120" s="23" t="s">
        <v>84</v>
      </c>
      <c r="G120" s="27">
        <v>33162</v>
      </c>
      <c r="H120" s="5" t="s">
        <v>964</v>
      </c>
      <c r="I120" s="5" t="s">
        <v>575</v>
      </c>
      <c r="J120" s="1" t="str">
        <f>VLOOKUP(Tabla27[[#This Row],[Nombre]],Junio!B121:I213,8,FALSE)</f>
        <v>mhernandez@infom.gob.gt</v>
      </c>
    </row>
    <row r="121" spans="1:10" ht="33" customHeight="1" x14ac:dyDescent="0.2">
      <c r="A121" s="16">
        <v>118</v>
      </c>
      <c r="B121" s="17" t="s">
        <v>306</v>
      </c>
      <c r="C121" s="18" t="s">
        <v>701</v>
      </c>
      <c r="D121" s="24" t="str">
        <f>UPPER(Tabla27[[#This Row],[Puesto Minuscula]])</f>
        <v>CONTADOR REGIONAL</v>
      </c>
      <c r="E121" s="17" t="s">
        <v>422</v>
      </c>
      <c r="F121" s="24" t="s">
        <v>301</v>
      </c>
      <c r="G121" s="28">
        <v>30144</v>
      </c>
      <c r="H121" s="18">
        <v>24989191</v>
      </c>
      <c r="I121" s="18" t="s">
        <v>576</v>
      </c>
      <c r="J121" s="1" t="str">
        <f>VLOOKUP(Tabla27[[#This Row],[Nombre]],Junio!B122:I214,8,FALSE)</f>
        <v>lherrera@infom.gob.gt</v>
      </c>
    </row>
    <row r="122" spans="1:10" ht="33" customHeight="1" x14ac:dyDescent="0.2">
      <c r="A122" s="3">
        <v>119</v>
      </c>
      <c r="B122" s="4" t="s">
        <v>309</v>
      </c>
      <c r="C122" s="5" t="s">
        <v>701</v>
      </c>
      <c r="D122" s="23" t="str">
        <f>UPPER(Tabla27[[#This Row],[Puesto Minuscula]])</f>
        <v>OPERARIO REGIONAL</v>
      </c>
      <c r="E122" s="4" t="s">
        <v>423</v>
      </c>
      <c r="F122" s="23" t="s">
        <v>301</v>
      </c>
      <c r="G122" s="27">
        <v>37956</v>
      </c>
      <c r="H122" s="5">
        <v>24989191</v>
      </c>
      <c r="I122" s="5" t="s">
        <v>577</v>
      </c>
      <c r="J122" s="1" t="str">
        <f>VLOOKUP(Tabla27[[#This Row],[Nombre]],Junio!B123:I215,8,FALSE)</f>
        <v>eherrera@infom.gob.gt</v>
      </c>
    </row>
    <row r="123" spans="1:10" ht="33" customHeight="1" x14ac:dyDescent="0.2">
      <c r="A123" s="16">
        <v>120</v>
      </c>
      <c r="B123" s="17" t="s">
        <v>168</v>
      </c>
      <c r="C123" s="18" t="s">
        <v>701</v>
      </c>
      <c r="D123" s="24" t="str">
        <f>UPPER(Tabla27[[#This Row],[Puesto Minuscula]])</f>
        <v>CARPINTERO</v>
      </c>
      <c r="E123" s="17" t="s">
        <v>390</v>
      </c>
      <c r="F123" s="24" t="s">
        <v>165</v>
      </c>
      <c r="G123" s="28">
        <v>35536</v>
      </c>
      <c r="H123" s="18" t="s">
        <v>964</v>
      </c>
      <c r="I123" s="18" t="s">
        <v>578</v>
      </c>
      <c r="J123" s="1" t="str">
        <f>VLOOKUP(Tabla27[[#This Row],[Nombre]],Junio!B124:I216,8,FALSE)</f>
        <v>rhurtado@infom.gob.gt</v>
      </c>
    </row>
    <row r="124" spans="1:10" ht="33" customHeight="1" x14ac:dyDescent="0.2">
      <c r="A124" s="3">
        <v>121</v>
      </c>
      <c r="B124" s="4" t="s">
        <v>200</v>
      </c>
      <c r="C124" s="5" t="s">
        <v>701</v>
      </c>
      <c r="D124" s="23" t="str">
        <f>UPPER(Tabla27[[#This Row],[Puesto Minuscula]])</f>
        <v>COTIZADOR</v>
      </c>
      <c r="E124" s="4" t="s">
        <v>401</v>
      </c>
      <c r="F124" s="23" t="s">
        <v>196</v>
      </c>
      <c r="G124" s="27">
        <v>30866</v>
      </c>
      <c r="H124" s="5" t="s">
        <v>964</v>
      </c>
      <c r="I124" s="5"/>
      <c r="J124" s="1">
        <f>VLOOKUP(Tabla27[[#This Row],[Nombre]],Junio!B125:I217,8,FALSE)</f>
        <v>0</v>
      </c>
    </row>
    <row r="125" spans="1:10" ht="33" customHeight="1" x14ac:dyDescent="0.2">
      <c r="A125" s="16">
        <v>122</v>
      </c>
      <c r="B125" s="17" t="s">
        <v>92</v>
      </c>
      <c r="C125" s="18" t="s">
        <v>701</v>
      </c>
      <c r="D125" s="24" t="str">
        <f>UPPER(Tabla27[[#This Row],[Puesto Minuscula]])</f>
        <v>AUXILIAR DE TOPOGRAFIA</v>
      </c>
      <c r="E125" s="17" t="s">
        <v>364</v>
      </c>
      <c r="F125" s="24" t="s">
        <v>84</v>
      </c>
      <c r="G125" s="28">
        <v>33911</v>
      </c>
      <c r="H125" s="18" t="s">
        <v>964</v>
      </c>
      <c r="I125" s="18"/>
      <c r="J125" s="1">
        <f>VLOOKUP(Tabla27[[#This Row],[Nombre]],Junio!B126:I218,8,FALSE)</f>
        <v>0</v>
      </c>
    </row>
    <row r="126" spans="1:10" ht="33" customHeight="1" x14ac:dyDescent="0.2">
      <c r="A126" s="3">
        <v>123</v>
      </c>
      <c r="B126" s="4" t="s">
        <v>245</v>
      </c>
      <c r="C126" s="5" t="s">
        <v>701</v>
      </c>
      <c r="D126" s="23" t="str">
        <f>UPPER(Tabla27[[#This Row],[Puesto Minuscula]])</f>
        <v>GERENTE REGIONAL</v>
      </c>
      <c r="E126" s="4" t="s">
        <v>421</v>
      </c>
      <c r="F126" s="23" t="s">
        <v>244</v>
      </c>
      <c r="G126" s="27">
        <v>42982</v>
      </c>
      <c r="H126" s="5">
        <v>24989191</v>
      </c>
      <c r="I126" s="5"/>
      <c r="J126" s="1">
        <f>VLOOKUP(Tabla27[[#This Row],[Nombre]],Junio!B127:I219,8,FALSE)</f>
        <v>0</v>
      </c>
    </row>
    <row r="127" spans="1:10" ht="33" customHeight="1" x14ac:dyDescent="0.2">
      <c r="A127" s="16">
        <v>124</v>
      </c>
      <c r="B127" s="17" t="s">
        <v>120</v>
      </c>
      <c r="C127" s="18" t="s">
        <v>701</v>
      </c>
      <c r="D127" s="24" t="str">
        <f>UPPER(Tabla27[[#This Row],[Puesto Minuscula]])</f>
        <v>ANALISTA DE CARTERA</v>
      </c>
      <c r="E127" s="17" t="s">
        <v>375</v>
      </c>
      <c r="F127" s="24" t="s">
        <v>117</v>
      </c>
      <c r="G127" s="28">
        <v>35977</v>
      </c>
      <c r="H127" s="18" t="s">
        <v>964</v>
      </c>
      <c r="I127" s="18" t="s">
        <v>579</v>
      </c>
      <c r="J127" s="1" t="str">
        <f>VLOOKUP(Tabla27[[#This Row],[Nombre]],Junio!B128:I220,8,FALSE)</f>
        <v>eismatul@infom.gob.gt</v>
      </c>
    </row>
    <row r="128" spans="1:10" ht="33" customHeight="1" x14ac:dyDescent="0.2">
      <c r="A128" s="3">
        <v>125</v>
      </c>
      <c r="B128" s="4" t="s">
        <v>88</v>
      </c>
      <c r="C128" s="5" t="s">
        <v>701</v>
      </c>
      <c r="D128" s="23" t="str">
        <f>UPPER(Tabla27[[#This Row],[Puesto Minuscula]])</f>
        <v>AUXILIAR DE TOPOGRAFIA</v>
      </c>
      <c r="E128" s="4" t="s">
        <v>364</v>
      </c>
      <c r="F128" s="23" t="s">
        <v>84</v>
      </c>
      <c r="G128" s="27">
        <v>35811</v>
      </c>
      <c r="H128" s="5" t="s">
        <v>964</v>
      </c>
      <c r="I128" s="5" t="s">
        <v>580</v>
      </c>
      <c r="J128" s="1" t="str">
        <f>VLOOKUP(Tabla27[[#This Row],[Nombre]],Junio!B129:I221,8,FALSE)</f>
        <v>ljimenez@infom.gob.gt</v>
      </c>
    </row>
    <row r="129" spans="1:10" ht="33" customHeight="1" x14ac:dyDescent="0.2">
      <c r="A129" s="16">
        <v>126</v>
      </c>
      <c r="B129" s="17" t="s">
        <v>280</v>
      </c>
      <c r="C129" s="18" t="s">
        <v>701</v>
      </c>
      <c r="D129" s="24" t="str">
        <f>UPPER(Tabla27[[#This Row],[Puesto Minuscula]])</f>
        <v>CONTADOR REGIONAL</v>
      </c>
      <c r="E129" s="17" t="s">
        <v>422</v>
      </c>
      <c r="F129" s="24" t="s">
        <v>274</v>
      </c>
      <c r="G129" s="28">
        <v>37956</v>
      </c>
      <c r="H129" s="18">
        <v>24989191</v>
      </c>
      <c r="I129" s="18" t="s">
        <v>581</v>
      </c>
      <c r="J129" s="1" t="str">
        <f>VLOOKUP(Tabla27[[#This Row],[Nombre]],Junio!B130:I222,8,FALSE)</f>
        <v>gjuarez@infom.gob.gt</v>
      </c>
    </row>
    <row r="130" spans="1:10" ht="33" customHeight="1" x14ac:dyDescent="0.2">
      <c r="A130" s="3">
        <v>127</v>
      </c>
      <c r="B130" s="4" t="s">
        <v>276</v>
      </c>
      <c r="C130" s="5" t="s">
        <v>701</v>
      </c>
      <c r="D130" s="23" t="str">
        <f>UPPER(Tabla27[[#This Row],[Puesto Minuscula]])</f>
        <v>INGENIERO</v>
      </c>
      <c r="E130" s="4" t="s">
        <v>357</v>
      </c>
      <c r="F130" s="23" t="s">
        <v>274</v>
      </c>
      <c r="G130" s="27">
        <v>36739</v>
      </c>
      <c r="H130" s="5">
        <v>24989191</v>
      </c>
      <c r="I130" s="5" t="s">
        <v>582</v>
      </c>
      <c r="J130" s="1" t="str">
        <f>VLOOKUP(Tabla27[[#This Row],[Nombre]],Junio!B131:I223,8,FALSE)</f>
        <v>mjuarez@infom.gob.gt</v>
      </c>
    </row>
    <row r="131" spans="1:10" ht="33" customHeight="1" x14ac:dyDescent="0.2">
      <c r="A131" s="16">
        <v>128</v>
      </c>
      <c r="B131" s="17" t="s">
        <v>313</v>
      </c>
      <c r="C131" s="18" t="s">
        <v>701</v>
      </c>
      <c r="D131" s="24" t="str">
        <f>UPPER(Tabla27[[#This Row],[Puesto Minuscula]])</f>
        <v>ASISTENTE ADMINISTRATIVO REGIONAL</v>
      </c>
      <c r="E131" s="17" t="s">
        <v>424</v>
      </c>
      <c r="F131" s="24" t="s">
        <v>310</v>
      </c>
      <c r="G131" s="28">
        <v>32279</v>
      </c>
      <c r="H131" s="18">
        <v>24989191</v>
      </c>
      <c r="I131" s="18" t="s">
        <v>583</v>
      </c>
      <c r="J131" s="1" t="str">
        <f>VLOOKUP(Tabla27[[#This Row],[Nombre]],Junio!B132:I224,8,FALSE)</f>
        <v>ekilkan@infom.gob.gt</v>
      </c>
    </row>
    <row r="132" spans="1:10" ht="33" customHeight="1" x14ac:dyDescent="0.2">
      <c r="A132" s="3">
        <v>129</v>
      </c>
      <c r="B132" s="4" t="s">
        <v>266</v>
      </c>
      <c r="C132" s="5" t="s">
        <v>701</v>
      </c>
      <c r="D132" s="23" t="str">
        <f>UPPER(Tabla27[[#This Row],[Puesto Minuscula]])</f>
        <v>INGENIERO</v>
      </c>
      <c r="E132" s="4" t="s">
        <v>357</v>
      </c>
      <c r="F132" s="23" t="s">
        <v>264</v>
      </c>
      <c r="G132" s="27">
        <v>37956</v>
      </c>
      <c r="H132" s="5">
        <v>24989191</v>
      </c>
      <c r="I132" s="5" t="s">
        <v>584</v>
      </c>
      <c r="J132" s="1" t="str">
        <f>VLOOKUP(Tabla27[[#This Row],[Nombre]],Junio!B133:I225,8,FALSE)</f>
        <v>jlau@infom.gob.gt</v>
      </c>
    </row>
    <row r="133" spans="1:10" ht="33" customHeight="1" x14ac:dyDescent="0.2">
      <c r="A133" s="16">
        <v>130</v>
      </c>
      <c r="B133" s="17" t="s">
        <v>136</v>
      </c>
      <c r="C133" s="18" t="s">
        <v>701</v>
      </c>
      <c r="D133" s="24" t="str">
        <f>UPPER(Tabla27[[#This Row],[Puesto Minuscula]])</f>
        <v>SUPERVISOR DE CONTABILIDAD</v>
      </c>
      <c r="E133" s="17" t="s">
        <v>381</v>
      </c>
      <c r="F133" s="24" t="s">
        <v>135</v>
      </c>
      <c r="G133" s="28">
        <v>36526</v>
      </c>
      <c r="H133" s="18" t="s">
        <v>964</v>
      </c>
      <c r="I133" s="18" t="s">
        <v>585</v>
      </c>
      <c r="J133" s="1" t="str">
        <f>VLOOKUP(Tabla27[[#This Row],[Nombre]],Junio!B134:I226,8,FALSE)</f>
        <v>jlemus@infom.gob.gt</v>
      </c>
    </row>
    <row r="134" spans="1:10" ht="33" customHeight="1" x14ac:dyDescent="0.2">
      <c r="A134" s="3">
        <v>131</v>
      </c>
      <c r="B134" s="4" t="s">
        <v>21</v>
      </c>
      <c r="C134" s="5" t="s">
        <v>701</v>
      </c>
      <c r="D134" s="23" t="str">
        <f>UPPER(Tabla27[[#This Row],[Puesto Minuscula]])</f>
        <v>DIRECTOR DE ASESORIA JURIDICA</v>
      </c>
      <c r="E134" s="4" t="s">
        <v>335</v>
      </c>
      <c r="F134" s="23" t="s">
        <v>20</v>
      </c>
      <c r="G134" s="27">
        <v>42457</v>
      </c>
      <c r="H134" s="5" t="s">
        <v>964</v>
      </c>
      <c r="I134" s="5" t="s">
        <v>586</v>
      </c>
      <c r="J134" s="1" t="str">
        <f>VLOOKUP(Tabla27[[#This Row],[Nombre]],Junio!B135:I227,8,FALSE)</f>
        <v>mlemus@infom.gob.gt</v>
      </c>
    </row>
    <row r="135" spans="1:10" ht="33" customHeight="1" x14ac:dyDescent="0.2">
      <c r="A135" s="16">
        <v>132</v>
      </c>
      <c r="B135" s="17" t="s">
        <v>314</v>
      </c>
      <c r="C135" s="18" t="s">
        <v>701</v>
      </c>
      <c r="D135" s="24" t="str">
        <f>UPPER(Tabla27[[#This Row],[Puesto Minuscula]])</f>
        <v>CONTADOR REGIONAL</v>
      </c>
      <c r="E135" s="17" t="s">
        <v>422</v>
      </c>
      <c r="F135" s="24" t="s">
        <v>310</v>
      </c>
      <c r="G135" s="28">
        <v>36192</v>
      </c>
      <c r="H135" s="18">
        <v>24989191</v>
      </c>
      <c r="I135" s="18" t="s">
        <v>587</v>
      </c>
      <c r="J135" s="1" t="str">
        <f>VLOOKUP(Tabla27[[#This Row],[Nombre]],Junio!B136:I228,8,FALSE)</f>
        <v>cleonardo@infom.gob.gt</v>
      </c>
    </row>
    <row r="136" spans="1:10" ht="33" customHeight="1" x14ac:dyDescent="0.2">
      <c r="A136" s="3">
        <v>133</v>
      </c>
      <c r="B136" s="4" t="s">
        <v>54</v>
      </c>
      <c r="C136" s="5" t="s">
        <v>701</v>
      </c>
      <c r="D136" s="23" t="str">
        <f>UPPER(Tabla27[[#This Row],[Puesto Minuscula]])</f>
        <v>AUXILIAR ASESORIA FINANCIERA MUNICIPAL</v>
      </c>
      <c r="E136" s="4" t="s">
        <v>348</v>
      </c>
      <c r="F136" s="23" t="s">
        <v>51</v>
      </c>
      <c r="G136" s="27">
        <v>37104</v>
      </c>
      <c r="H136" s="5" t="s">
        <v>964</v>
      </c>
      <c r="I136" s="5" t="s">
        <v>588</v>
      </c>
      <c r="J136" s="1" t="str">
        <f>VLOOKUP(Tabla27[[#This Row],[Nombre]],Junio!B137:I229,8,FALSE)</f>
        <v>erodimiro@infom.gob.gt</v>
      </c>
    </row>
    <row r="137" spans="1:10" ht="33" customHeight="1" x14ac:dyDescent="0.2">
      <c r="A137" s="16">
        <v>134</v>
      </c>
      <c r="B137" s="17" t="s">
        <v>195</v>
      </c>
      <c r="C137" s="18" t="s">
        <v>701</v>
      </c>
      <c r="D137" s="24" t="str">
        <f>UPPER(Tabla27[[#This Row],[Puesto Minuscula]])</f>
        <v>PILOTO</v>
      </c>
      <c r="E137" s="17" t="s">
        <v>398</v>
      </c>
      <c r="F137" s="24" t="s">
        <v>188</v>
      </c>
      <c r="G137" s="28">
        <v>37655</v>
      </c>
      <c r="H137" s="18">
        <v>24989191</v>
      </c>
      <c r="I137" s="18"/>
      <c r="J137" s="1">
        <f>VLOOKUP(Tabla27[[#This Row],[Nombre]],Junio!B138:I230,8,FALSE)</f>
        <v>0</v>
      </c>
    </row>
    <row r="138" spans="1:10" ht="33" customHeight="1" x14ac:dyDescent="0.2">
      <c r="A138" s="3">
        <v>135</v>
      </c>
      <c r="B138" s="4" t="s">
        <v>132</v>
      </c>
      <c r="C138" s="5" t="s">
        <v>701</v>
      </c>
      <c r="D138" s="23" t="str">
        <f>UPPER(Tabla27[[#This Row],[Puesto Minuscula]])</f>
        <v>SUPERVISOR PRESUPUESTARIO</v>
      </c>
      <c r="E138" s="4" t="s">
        <v>379</v>
      </c>
      <c r="F138" s="23" t="s">
        <v>131</v>
      </c>
      <c r="G138" s="27">
        <v>34486</v>
      </c>
      <c r="H138" s="5" t="s">
        <v>964</v>
      </c>
      <c r="I138" s="5" t="s">
        <v>589</v>
      </c>
      <c r="J138" s="1" t="str">
        <f>VLOOKUP(Tabla27[[#This Row],[Nombre]],Junio!B139:I231,8,FALSE)</f>
        <v>slopez@infom.gob.gt</v>
      </c>
    </row>
    <row r="139" spans="1:10" ht="33" customHeight="1" x14ac:dyDescent="0.2">
      <c r="A139" s="16">
        <v>136</v>
      </c>
      <c r="B139" s="17" t="s">
        <v>144</v>
      </c>
      <c r="C139" s="18" t="s">
        <v>701</v>
      </c>
      <c r="D139" s="24" t="str">
        <f>UPPER(Tabla27[[#This Row],[Puesto Minuscula]])</f>
        <v>AUXILIAR DE CONTABILIDAD</v>
      </c>
      <c r="E139" s="17" t="s">
        <v>383</v>
      </c>
      <c r="F139" s="24" t="s">
        <v>135</v>
      </c>
      <c r="G139" s="28">
        <v>30529</v>
      </c>
      <c r="H139" s="18" t="s">
        <v>964</v>
      </c>
      <c r="I139" s="18" t="s">
        <v>590</v>
      </c>
      <c r="J139" s="1" t="str">
        <f>VLOOKUP(Tabla27[[#This Row],[Nombre]],Junio!B140:I232,8,FALSE)</f>
        <v>vlopez@infom.gob.gt</v>
      </c>
    </row>
    <row r="140" spans="1:10" ht="33" customHeight="1" x14ac:dyDescent="0.2">
      <c r="A140" s="3">
        <v>137</v>
      </c>
      <c r="B140" s="4" t="s">
        <v>182</v>
      </c>
      <c r="C140" s="5" t="s">
        <v>701</v>
      </c>
      <c r="D140" s="23" t="str">
        <f>UPPER(Tabla27[[#This Row],[Puesto Minuscula]])</f>
        <v>CONSERJE</v>
      </c>
      <c r="E140" s="4" t="s">
        <v>394</v>
      </c>
      <c r="F140" s="23" t="s">
        <v>165</v>
      </c>
      <c r="G140" s="27">
        <v>36103</v>
      </c>
      <c r="H140" s="5" t="s">
        <v>964</v>
      </c>
      <c r="I140" s="5"/>
      <c r="J140" s="1">
        <f>VLOOKUP(Tabla27[[#This Row],[Nombre]],Junio!B141:I233,8,FALSE)</f>
        <v>0</v>
      </c>
    </row>
    <row r="141" spans="1:10" ht="33" customHeight="1" x14ac:dyDescent="0.2">
      <c r="A141" s="16">
        <v>138</v>
      </c>
      <c r="B141" s="17" t="s">
        <v>108</v>
      </c>
      <c r="C141" s="18" t="s">
        <v>701</v>
      </c>
      <c r="D141" s="24" t="str">
        <f>UPPER(Tabla27[[#This Row],[Puesto Minuscula]])</f>
        <v>DIRECTOR FINANCIERO</v>
      </c>
      <c r="E141" s="17" t="s">
        <v>369</v>
      </c>
      <c r="F141" s="24" t="s">
        <v>107</v>
      </c>
      <c r="G141" s="28">
        <v>42919</v>
      </c>
      <c r="H141" s="18" t="s">
        <v>964</v>
      </c>
      <c r="I141" s="18"/>
      <c r="J141" s="1">
        <f>VLOOKUP(Tabla27[[#This Row],[Nombre]],Junio!B142:I234,8,FALSE)</f>
        <v>0</v>
      </c>
    </row>
    <row r="142" spans="1:10" ht="33" customHeight="1" x14ac:dyDescent="0.2">
      <c r="A142" s="3">
        <v>139</v>
      </c>
      <c r="B142" s="4" t="s">
        <v>281</v>
      </c>
      <c r="C142" s="5" t="s">
        <v>701</v>
      </c>
      <c r="D142" s="23" t="str">
        <f>UPPER(Tabla27[[#This Row],[Puesto Minuscula]])</f>
        <v>TECNICO EN INFORMATICA</v>
      </c>
      <c r="E142" s="4" t="s">
        <v>403</v>
      </c>
      <c r="F142" s="23" t="s">
        <v>274</v>
      </c>
      <c r="G142" s="27">
        <v>35870</v>
      </c>
      <c r="H142" s="5">
        <v>24989191</v>
      </c>
      <c r="I142" s="5"/>
      <c r="J142" s="1">
        <f>VLOOKUP(Tabla27[[#This Row],[Nombre]],Junio!B143:I235,8,FALSE)</f>
        <v>0</v>
      </c>
    </row>
    <row r="143" spans="1:10" ht="33" customHeight="1" x14ac:dyDescent="0.2">
      <c r="A143" s="16">
        <v>140</v>
      </c>
      <c r="B143" s="17" t="s">
        <v>198</v>
      </c>
      <c r="C143" s="18" t="s">
        <v>701</v>
      </c>
      <c r="D143" s="24" t="str">
        <f>UPPER(Tabla27[[#This Row],[Puesto Minuscula]])</f>
        <v>SECRETARIA EJECUTIVA I</v>
      </c>
      <c r="E143" s="17" t="s">
        <v>341</v>
      </c>
      <c r="F143" s="24" t="s">
        <v>196</v>
      </c>
      <c r="G143" s="28">
        <v>34883</v>
      </c>
      <c r="H143" s="18" t="s">
        <v>964</v>
      </c>
      <c r="I143" s="18" t="s">
        <v>591</v>
      </c>
      <c r="J143" s="1" t="str">
        <f>VLOOKUP(Tabla27[[#This Row],[Nombre]],Junio!B144:I236,8,FALSE)</f>
        <v>adlopez@infom.gob.gt</v>
      </c>
    </row>
    <row r="144" spans="1:10" ht="33" customHeight="1" x14ac:dyDescent="0.2">
      <c r="A144" s="3">
        <v>141</v>
      </c>
      <c r="B144" s="4" t="s">
        <v>263</v>
      </c>
      <c r="C144" s="5" t="s">
        <v>701</v>
      </c>
      <c r="D144" s="23" t="str">
        <f>UPPER(Tabla27[[#This Row],[Puesto Minuscula]])</f>
        <v>OPERARIO REGIONAL</v>
      </c>
      <c r="E144" s="4" t="s">
        <v>423</v>
      </c>
      <c r="F144" s="23" t="s">
        <v>257</v>
      </c>
      <c r="G144" s="27">
        <v>36220</v>
      </c>
      <c r="H144" s="5">
        <v>24989191</v>
      </c>
      <c r="I144" s="5" t="s">
        <v>592</v>
      </c>
      <c r="J144" s="1" t="str">
        <f>VLOOKUP(Tabla27[[#This Row],[Nombre]],Junio!B145:I237,8,FALSE)</f>
        <v>hlopez@infom.gob.gt</v>
      </c>
    </row>
    <row r="145" spans="1:10" ht="33" customHeight="1" x14ac:dyDescent="0.2">
      <c r="A145" s="16">
        <v>142</v>
      </c>
      <c r="B145" s="17" t="s">
        <v>204</v>
      </c>
      <c r="C145" s="18" t="s">
        <v>701</v>
      </c>
      <c r="D145" s="24" t="str">
        <f>UPPER(Tabla27[[#This Row],[Puesto Minuscula]])</f>
        <v>AUXILIAR DE BODEGA</v>
      </c>
      <c r="E145" s="17" t="s">
        <v>404</v>
      </c>
      <c r="F145" s="24" t="s">
        <v>201</v>
      </c>
      <c r="G145" s="28">
        <v>37263</v>
      </c>
      <c r="H145" s="18" t="s">
        <v>964</v>
      </c>
      <c r="I145" s="18" t="s">
        <v>593</v>
      </c>
      <c r="J145" s="1" t="str">
        <f>VLOOKUP(Tabla27[[#This Row],[Nombre]],Junio!B146:I238,8,FALSE)</f>
        <v>alopez@infom.gob.gt</v>
      </c>
    </row>
    <row r="146" spans="1:10" ht="33" customHeight="1" x14ac:dyDescent="0.2">
      <c r="A146" s="3">
        <v>143</v>
      </c>
      <c r="B146" s="4" t="s">
        <v>295</v>
      </c>
      <c r="C146" s="5" t="s">
        <v>701</v>
      </c>
      <c r="D146" s="23" t="str">
        <f>UPPER(Tabla27[[#This Row],[Puesto Minuscula]])</f>
        <v>FACILITADOR DE GESTION SOCIAL</v>
      </c>
      <c r="E146" s="4" t="s">
        <v>355</v>
      </c>
      <c r="F146" s="23" t="s">
        <v>291</v>
      </c>
      <c r="G146" s="27">
        <v>40345</v>
      </c>
      <c r="H146" s="5">
        <v>24989191</v>
      </c>
      <c r="I146" s="5"/>
      <c r="J146" s="1">
        <f>VLOOKUP(Tabla27[[#This Row],[Nombre]],Junio!B147:I239,8,FALSE)</f>
        <v>0</v>
      </c>
    </row>
    <row r="147" spans="1:10" ht="33" customHeight="1" x14ac:dyDescent="0.2">
      <c r="A147" s="16">
        <v>144</v>
      </c>
      <c r="B147" s="17" t="s">
        <v>18</v>
      </c>
      <c r="C147" s="18" t="s">
        <v>701</v>
      </c>
      <c r="D147" s="24" t="str">
        <f>UPPER(Tabla27[[#This Row],[Puesto Minuscula]])</f>
        <v>AUXILIAR DE AUDITORIA</v>
      </c>
      <c r="E147" s="17" t="s">
        <v>333</v>
      </c>
      <c r="F147" s="24" t="s">
        <v>10</v>
      </c>
      <c r="G147" s="28">
        <v>35354</v>
      </c>
      <c r="H147" s="18" t="s">
        <v>964</v>
      </c>
      <c r="I147" s="18" t="s">
        <v>594</v>
      </c>
      <c r="J147" s="1" t="str">
        <f>VLOOKUP(Tabla27[[#This Row],[Nombre]],Junio!B148:I240,8,FALSE)</f>
        <v>mlopez@infom.gob.gt</v>
      </c>
    </row>
    <row r="148" spans="1:10" ht="33" customHeight="1" x14ac:dyDescent="0.2">
      <c r="A148" s="3">
        <v>145</v>
      </c>
      <c r="B148" s="4" t="s">
        <v>122</v>
      </c>
      <c r="C148" s="5" t="s">
        <v>701</v>
      </c>
      <c r="D148" s="23" t="str">
        <f>UPPER(Tabla27[[#This Row],[Puesto Minuscula]])</f>
        <v>ANALISTA DE CARTERA</v>
      </c>
      <c r="E148" s="4" t="s">
        <v>375</v>
      </c>
      <c r="F148" s="23" t="s">
        <v>117</v>
      </c>
      <c r="G148" s="27">
        <v>34304</v>
      </c>
      <c r="H148" s="5" t="s">
        <v>964</v>
      </c>
      <c r="I148" s="5" t="s">
        <v>595</v>
      </c>
      <c r="J148" s="1" t="str">
        <f>VLOOKUP(Tabla27[[#This Row],[Nombre]],Junio!B149:I241,8,FALSE)</f>
        <v>jdlopez@infom.gob.gt</v>
      </c>
    </row>
    <row r="149" spans="1:10" ht="33" customHeight="1" x14ac:dyDescent="0.2">
      <c r="A149" s="16">
        <v>146</v>
      </c>
      <c r="B149" s="17" t="s">
        <v>153</v>
      </c>
      <c r="C149" s="18" t="s">
        <v>701</v>
      </c>
      <c r="D149" s="24" t="str">
        <f>UPPER(Tabla27[[#This Row],[Puesto Minuscula]])</f>
        <v>AUXILIAR DE CONTABILIDAD</v>
      </c>
      <c r="E149" s="17" t="s">
        <v>383</v>
      </c>
      <c r="F149" s="24" t="s">
        <v>149</v>
      </c>
      <c r="G149" s="28">
        <v>40407</v>
      </c>
      <c r="H149" s="18" t="s">
        <v>964</v>
      </c>
      <c r="I149" s="18" t="s">
        <v>596</v>
      </c>
      <c r="J149" s="1" t="str">
        <f>VLOOKUP(Tabla27[[#This Row],[Nombre]],Junio!B150:I242,8,FALSE)</f>
        <v>malopez@infom.gob.gt</v>
      </c>
    </row>
    <row r="150" spans="1:10" ht="33" customHeight="1" x14ac:dyDescent="0.2">
      <c r="A150" s="3">
        <v>147</v>
      </c>
      <c r="B150" s="4" t="s">
        <v>193</v>
      </c>
      <c r="C150" s="5" t="s">
        <v>701</v>
      </c>
      <c r="D150" s="23" t="str">
        <f>UPPER(Tabla27[[#This Row],[Puesto Minuscula]])</f>
        <v>AUXILIAR DE TRANSPORTES Y TALLERES</v>
      </c>
      <c r="E150" s="4" t="s">
        <v>397</v>
      </c>
      <c r="F150" s="23" t="s">
        <v>188</v>
      </c>
      <c r="G150" s="27">
        <v>36678</v>
      </c>
      <c r="H150" s="5">
        <v>24989191</v>
      </c>
      <c r="I150" s="5" t="s">
        <v>597</v>
      </c>
      <c r="J150" s="1" t="str">
        <f>VLOOKUP(Tabla27[[#This Row],[Nombre]],Junio!B151:I243,8,FALSE)</f>
        <v>rlopez@infom.gob.gt</v>
      </c>
    </row>
    <row r="151" spans="1:10" ht="33" customHeight="1" x14ac:dyDescent="0.2">
      <c r="A151" s="16">
        <v>148</v>
      </c>
      <c r="B151" s="17" t="s">
        <v>208</v>
      </c>
      <c r="C151" s="18" t="s">
        <v>701</v>
      </c>
      <c r="D151" s="24" t="str">
        <f>UPPER(Tabla27[[#This Row],[Puesto Minuscula]])</f>
        <v>AUXILIAR DE ARCHIVO</v>
      </c>
      <c r="E151" s="17" t="s">
        <v>362</v>
      </c>
      <c r="F151" s="24" t="s">
        <v>206</v>
      </c>
      <c r="G151" s="28">
        <v>35384</v>
      </c>
      <c r="H151" s="18" t="s">
        <v>964</v>
      </c>
      <c r="I151" s="18" t="s">
        <v>598</v>
      </c>
      <c r="J151" s="1" t="str">
        <f>VLOOKUP(Tabla27[[#This Row],[Nombre]],Junio!B152:I244,8,FALSE)</f>
        <v>elopez@infom.gob.gt</v>
      </c>
    </row>
    <row r="152" spans="1:10" ht="33" customHeight="1" x14ac:dyDescent="0.2">
      <c r="A152" s="3">
        <v>149</v>
      </c>
      <c r="B152" s="4" t="s">
        <v>60</v>
      </c>
      <c r="C152" s="5" t="s">
        <v>701</v>
      </c>
      <c r="D152" s="23" t="str">
        <f>UPPER(Tabla27[[#This Row],[Puesto Minuscula]])</f>
        <v>SUB-DIRECTOR CAPACITACION MUNICIPAL</v>
      </c>
      <c r="E152" s="4" t="s">
        <v>351</v>
      </c>
      <c r="F152" s="23" t="s">
        <v>59</v>
      </c>
      <c r="G152" s="27">
        <v>35339</v>
      </c>
      <c r="H152" s="5" t="s">
        <v>964</v>
      </c>
      <c r="I152" s="5" t="s">
        <v>592</v>
      </c>
      <c r="J152" s="1" t="str">
        <f>VLOOKUP(Tabla27[[#This Row],[Nombre]],Junio!B153:I245,8,FALSE)</f>
        <v>hlopez@infom.gob.gt</v>
      </c>
    </row>
    <row r="153" spans="1:10" ht="33" customHeight="1" x14ac:dyDescent="0.2">
      <c r="A153" s="16">
        <v>150</v>
      </c>
      <c r="B153" s="17" t="s">
        <v>265</v>
      </c>
      <c r="C153" s="18" t="s">
        <v>701</v>
      </c>
      <c r="D153" s="24" t="str">
        <f>UPPER(Tabla27[[#This Row],[Puesto Minuscula]])</f>
        <v>GERENTE REGIONAL</v>
      </c>
      <c r="E153" s="17" t="s">
        <v>421</v>
      </c>
      <c r="F153" s="24" t="s">
        <v>264</v>
      </c>
      <c r="G153" s="28">
        <v>39540</v>
      </c>
      <c r="H153" s="18">
        <v>24989191</v>
      </c>
      <c r="I153" s="18" t="s">
        <v>596</v>
      </c>
      <c r="J153" s="1" t="str">
        <f>VLOOKUP(Tabla27[[#This Row],[Nombre]],Junio!B154:I246,8,FALSE)</f>
        <v>malopez@infom.gob.gt</v>
      </c>
    </row>
    <row r="154" spans="1:10" ht="33" customHeight="1" x14ac:dyDescent="0.2">
      <c r="A154" s="3">
        <v>151</v>
      </c>
      <c r="B154" s="4" t="s">
        <v>275</v>
      </c>
      <c r="C154" s="5" t="s">
        <v>701</v>
      </c>
      <c r="D154" s="23" t="str">
        <f>UPPER(Tabla27[[#This Row],[Puesto Minuscula]])</f>
        <v>GERENTE REGIONAL</v>
      </c>
      <c r="E154" s="4" t="s">
        <v>421</v>
      </c>
      <c r="F154" s="23" t="s">
        <v>274</v>
      </c>
      <c r="G154" s="27">
        <v>41032</v>
      </c>
      <c r="H154" s="5">
        <v>24989191</v>
      </c>
      <c r="I154" s="5" t="s">
        <v>599</v>
      </c>
      <c r="J154" s="1" t="str">
        <f>VLOOKUP(Tabla27[[#This Row],[Nombre]],Junio!B155:I247,8,FALSE)</f>
        <v>dlopez@infom.gob.gt</v>
      </c>
    </row>
    <row r="155" spans="1:10" ht="33" customHeight="1" x14ac:dyDescent="0.2">
      <c r="A155" s="16">
        <v>152</v>
      </c>
      <c r="B155" s="17" t="s">
        <v>91</v>
      </c>
      <c r="C155" s="18" t="s">
        <v>701</v>
      </c>
      <c r="D155" s="24" t="str">
        <f>UPPER(Tabla27[[#This Row],[Puesto Minuscula]])</f>
        <v>AUXILIAR DE TOPOGRAFIA</v>
      </c>
      <c r="E155" s="17" t="s">
        <v>364</v>
      </c>
      <c r="F155" s="24" t="s">
        <v>84</v>
      </c>
      <c r="G155" s="28">
        <v>27274</v>
      </c>
      <c r="H155" s="18" t="s">
        <v>964</v>
      </c>
      <c r="I155" s="18" t="s">
        <v>600</v>
      </c>
      <c r="J155" s="1" t="str">
        <f>VLOOKUP(Tabla27[[#This Row],[Nombre]],Junio!B156:I248,8,FALSE)</f>
        <v>nlopez@infom.gob.gt</v>
      </c>
    </row>
    <row r="156" spans="1:10" ht="33" customHeight="1" x14ac:dyDescent="0.2">
      <c r="A156" s="3">
        <v>153</v>
      </c>
      <c r="B156" s="4" t="s">
        <v>100</v>
      </c>
      <c r="C156" s="5" t="s">
        <v>701</v>
      </c>
      <c r="D156" s="23" t="str">
        <f>UPPER(Tabla27[[#This Row],[Puesto Minuscula]])</f>
        <v>GESTOR EVENTOS</v>
      </c>
      <c r="E156" s="4" t="s">
        <v>365</v>
      </c>
      <c r="F156" s="23" t="s">
        <v>99</v>
      </c>
      <c r="G156" s="27">
        <v>40182</v>
      </c>
      <c r="H156" s="5" t="s">
        <v>964</v>
      </c>
      <c r="I156" s="5" t="s">
        <v>601</v>
      </c>
      <c r="J156" s="1" t="str">
        <f>VLOOKUP(Tabla27[[#This Row],[Nombre]],Junio!B157:I249,8,FALSE)</f>
        <v>sluca@infom.gob.gt</v>
      </c>
    </row>
    <row r="157" spans="1:10" ht="33" customHeight="1" x14ac:dyDescent="0.2">
      <c r="A157" s="16">
        <v>154</v>
      </c>
      <c r="B157" s="17" t="s">
        <v>19</v>
      </c>
      <c r="C157" s="18" t="s">
        <v>701</v>
      </c>
      <c r="D157" s="24" t="str">
        <f>UPPER(Tabla27[[#This Row],[Puesto Minuscula]])</f>
        <v>SECRETARIA EJECUTIVA II</v>
      </c>
      <c r="E157" s="17" t="s">
        <v>334</v>
      </c>
      <c r="F157" s="24" t="s">
        <v>10</v>
      </c>
      <c r="G157" s="28">
        <v>37043</v>
      </c>
      <c r="H157" s="18" t="s">
        <v>964</v>
      </c>
      <c r="I157" s="18" t="s">
        <v>602</v>
      </c>
      <c r="J157" s="1" t="str">
        <f>VLOOKUP(Tabla27[[#This Row],[Nombre]],Junio!B158:I250,8,FALSE)</f>
        <v>bmaldonado@infom.gob.gt</v>
      </c>
    </row>
    <row r="158" spans="1:10" ht="33" customHeight="1" x14ac:dyDescent="0.2">
      <c r="A158" s="3">
        <v>155</v>
      </c>
      <c r="B158" s="4" t="s">
        <v>273</v>
      </c>
      <c r="C158" s="5" t="s">
        <v>701</v>
      </c>
      <c r="D158" s="23" t="str">
        <f>UPPER(Tabla27[[#This Row],[Puesto Minuscula]])</f>
        <v>OPERARIO REGIONAL</v>
      </c>
      <c r="E158" s="4" t="s">
        <v>423</v>
      </c>
      <c r="F158" s="23" t="s">
        <v>264</v>
      </c>
      <c r="G158" s="27">
        <v>35627</v>
      </c>
      <c r="H158" s="5">
        <v>24989191</v>
      </c>
      <c r="I158" s="5" t="s">
        <v>603</v>
      </c>
      <c r="J158" s="1" t="str">
        <f>VLOOKUP(Tabla27[[#This Row],[Nombre]],Junio!B159:I251,8,FALSE)</f>
        <v>jmaldonado@infom.gob.gt</v>
      </c>
    </row>
    <row r="159" spans="1:10" ht="33" customHeight="1" x14ac:dyDescent="0.2">
      <c r="A159" s="16">
        <v>156</v>
      </c>
      <c r="B159" s="17" t="s">
        <v>42</v>
      </c>
      <c r="C159" s="18" t="s">
        <v>701</v>
      </c>
      <c r="D159" s="24" t="str">
        <f>UPPER(Tabla27[[#This Row],[Puesto Minuscula]])</f>
        <v>INVESTIGADOR CUALITATIVO</v>
      </c>
      <c r="E159" s="17" t="s">
        <v>342</v>
      </c>
      <c r="F159" s="24" t="s">
        <v>860</v>
      </c>
      <c r="G159" s="28">
        <v>36678</v>
      </c>
      <c r="H159" s="18" t="s">
        <v>964</v>
      </c>
      <c r="I159" s="18" t="s">
        <v>604</v>
      </c>
      <c r="J159" s="1" t="str">
        <f>VLOOKUP(Tabla27[[#This Row],[Nombre]],Junio!B160:I252,8,FALSE)</f>
        <v>cmaldonado@infom.gob.gt</v>
      </c>
    </row>
    <row r="160" spans="1:10" ht="33" customHeight="1" x14ac:dyDescent="0.2">
      <c r="A160" s="3">
        <v>157</v>
      </c>
      <c r="B160" s="4" t="s">
        <v>146</v>
      </c>
      <c r="C160" s="5" t="s">
        <v>701</v>
      </c>
      <c r="D160" s="23" t="str">
        <f>UPPER(Tabla27[[#This Row],[Puesto Minuscula]])</f>
        <v>SUB-DIRECTOR DE TESORERIA</v>
      </c>
      <c r="E160" s="4" t="s">
        <v>384</v>
      </c>
      <c r="F160" s="23" t="s">
        <v>145</v>
      </c>
      <c r="G160" s="27">
        <v>34113</v>
      </c>
      <c r="H160" s="5" t="s">
        <v>964</v>
      </c>
      <c r="I160" s="5" t="s">
        <v>605</v>
      </c>
      <c r="J160" s="1" t="str">
        <f>VLOOKUP(Tabla27[[#This Row],[Nombre]],Junio!B161:I253,8,FALSE)</f>
        <v>tmansilla@infom.gob.gt</v>
      </c>
    </row>
    <row r="161" spans="1:10" ht="33" customHeight="1" x14ac:dyDescent="0.2">
      <c r="A161" s="16">
        <v>158</v>
      </c>
      <c r="B161" s="17" t="s">
        <v>45</v>
      </c>
      <c r="C161" s="18" t="s">
        <v>701</v>
      </c>
      <c r="D161" s="24" t="str">
        <f>UPPER(Tabla27[[#This Row],[Puesto Minuscula]])</f>
        <v>INVESTIGADOR CUANTITATIVO</v>
      </c>
      <c r="E161" s="17" t="s">
        <v>344</v>
      </c>
      <c r="F161" s="24" t="s">
        <v>43</v>
      </c>
      <c r="G161" s="28">
        <v>35901</v>
      </c>
      <c r="H161" s="18" t="s">
        <v>964</v>
      </c>
      <c r="I161" s="18" t="s">
        <v>606</v>
      </c>
      <c r="J161" s="1" t="str">
        <f>VLOOKUP(Tabla27[[#This Row],[Nombre]],Junio!B162:I254,8,FALSE)</f>
        <v>emartinez@infom.gob.gt</v>
      </c>
    </row>
    <row r="162" spans="1:10" ht="33" customHeight="1" x14ac:dyDescent="0.2">
      <c r="A162" s="3">
        <v>159</v>
      </c>
      <c r="B162" s="4" t="s">
        <v>303</v>
      </c>
      <c r="C162" s="5" t="s">
        <v>701</v>
      </c>
      <c r="D162" s="23" t="str">
        <f>UPPER(Tabla27[[#This Row],[Puesto Minuscula]])</f>
        <v>INGENIERO</v>
      </c>
      <c r="E162" s="4" t="s">
        <v>357</v>
      </c>
      <c r="F162" s="23" t="s">
        <v>301</v>
      </c>
      <c r="G162" s="27">
        <v>36951</v>
      </c>
      <c r="H162" s="5">
        <v>24989191</v>
      </c>
      <c r="I162" s="5" t="s">
        <v>607</v>
      </c>
      <c r="J162" s="1" t="str">
        <f>VLOOKUP(Tabla27[[#This Row],[Nombre]],Junio!B163:I255,8,FALSE)</f>
        <v>hmatul@infom.gob.gt</v>
      </c>
    </row>
    <row r="163" spans="1:10" ht="33" customHeight="1" x14ac:dyDescent="0.2">
      <c r="A163" s="16">
        <v>160</v>
      </c>
      <c r="B163" s="17" t="s">
        <v>176</v>
      </c>
      <c r="C163" s="18" t="s">
        <v>701</v>
      </c>
      <c r="D163" s="24" t="str">
        <f>UPPER(Tabla27[[#This Row],[Puesto Minuscula]])</f>
        <v>OPERARIO DE MANTENIMIENTO</v>
      </c>
      <c r="E163" s="17" t="s">
        <v>392</v>
      </c>
      <c r="F163" s="24" t="s">
        <v>165</v>
      </c>
      <c r="G163" s="28">
        <v>35310</v>
      </c>
      <c r="H163" s="18" t="s">
        <v>964</v>
      </c>
      <c r="I163" s="18" t="s">
        <v>608</v>
      </c>
      <c r="J163" s="1" t="str">
        <f>VLOOKUP(Tabla27[[#This Row],[Nombre]],Junio!B164:I256,8,FALSE)</f>
        <v>omazariegos@infom.gob.gt</v>
      </c>
    </row>
    <row r="164" spans="1:10" ht="33" customHeight="1" x14ac:dyDescent="0.2">
      <c r="A164" s="3">
        <v>161</v>
      </c>
      <c r="B164" s="4" t="s">
        <v>41</v>
      </c>
      <c r="C164" s="5" t="s">
        <v>701</v>
      </c>
      <c r="D164" s="23" t="str">
        <f>UPPER(Tabla27[[#This Row],[Puesto Minuscula]])</f>
        <v>INVESTIGADOR CUALITATIVO</v>
      </c>
      <c r="E164" s="4" t="s">
        <v>342</v>
      </c>
      <c r="F164" s="23" t="s">
        <v>860</v>
      </c>
      <c r="G164" s="27">
        <v>36586</v>
      </c>
      <c r="H164" s="5" t="s">
        <v>964</v>
      </c>
      <c r="I164" s="5" t="s">
        <v>609</v>
      </c>
      <c r="J164" s="1" t="str">
        <f>VLOOKUP(Tabla27[[#This Row],[Nombre]],Junio!B165:I257,8,FALSE)</f>
        <v>dmazariegos@infom.gob.gt</v>
      </c>
    </row>
    <row r="165" spans="1:10" ht="33" customHeight="1" x14ac:dyDescent="0.2">
      <c r="A165" s="16">
        <v>162</v>
      </c>
      <c r="B165" s="17" t="s">
        <v>243</v>
      </c>
      <c r="C165" s="18" t="s">
        <v>701</v>
      </c>
      <c r="D165" s="24" t="str">
        <f>UPPER(Tabla27[[#This Row],[Puesto Minuscula]])</f>
        <v>TECNICO DE SERVICIOS MUNICIPALES</v>
      </c>
      <c r="E165" s="17" t="s">
        <v>420</v>
      </c>
      <c r="F165" s="24" t="s">
        <v>235</v>
      </c>
      <c r="G165" s="28">
        <v>32325</v>
      </c>
      <c r="H165" s="18" t="s">
        <v>964</v>
      </c>
      <c r="I165" s="18" t="s">
        <v>610</v>
      </c>
      <c r="J165" s="1" t="str">
        <f>VLOOKUP(Tabla27[[#This Row],[Nombre]],Junio!B166:I258,8,FALSE)</f>
        <v>cmeda@infom.gob.gt</v>
      </c>
    </row>
    <row r="166" spans="1:10" ht="33" customHeight="1" x14ac:dyDescent="0.2">
      <c r="A166" s="3">
        <v>163</v>
      </c>
      <c r="B166" s="4" t="s">
        <v>293</v>
      </c>
      <c r="C166" s="5" t="s">
        <v>701</v>
      </c>
      <c r="D166" s="23" t="str">
        <f>UPPER(Tabla27[[#This Row],[Puesto Minuscula]])</f>
        <v>INGENIERO</v>
      </c>
      <c r="E166" s="4" t="s">
        <v>357</v>
      </c>
      <c r="F166" s="23" t="s">
        <v>291</v>
      </c>
      <c r="G166" s="27">
        <v>37956</v>
      </c>
      <c r="H166" s="5">
        <v>24989191</v>
      </c>
      <c r="I166" s="5" t="s">
        <v>611</v>
      </c>
      <c r="J166" s="1" t="str">
        <f>VLOOKUP(Tabla27[[#This Row],[Nombre]],Junio!B167:I259,8,FALSE)</f>
        <v>jmedrano@infom.gob.gt</v>
      </c>
    </row>
    <row r="167" spans="1:10" ht="33" customHeight="1" x14ac:dyDescent="0.2">
      <c r="A167" s="16">
        <v>164</v>
      </c>
      <c r="B167" s="17" t="s">
        <v>167</v>
      </c>
      <c r="C167" s="18" t="s">
        <v>701</v>
      </c>
      <c r="D167" s="24" t="str">
        <f>UPPER(Tabla27[[#This Row],[Puesto Minuscula]])</f>
        <v>OPERADOR DE EQUIPO DE REPRODUCCION</v>
      </c>
      <c r="E167" s="17" t="s">
        <v>389</v>
      </c>
      <c r="F167" s="24" t="s">
        <v>165</v>
      </c>
      <c r="G167" s="28">
        <v>35034</v>
      </c>
      <c r="H167" s="18" t="s">
        <v>964</v>
      </c>
      <c r="I167" s="18" t="s">
        <v>612</v>
      </c>
      <c r="J167" s="1" t="str">
        <f>VLOOKUP(Tabla27[[#This Row],[Nombre]],Junio!B168:I260,8,FALSE)</f>
        <v>amejia@infom.gob.gt</v>
      </c>
    </row>
    <row r="168" spans="1:10" ht="33" customHeight="1" x14ac:dyDescent="0.2">
      <c r="A168" s="3">
        <v>165</v>
      </c>
      <c r="B168" s="4" t="s">
        <v>179</v>
      </c>
      <c r="C168" s="5" t="s">
        <v>701</v>
      </c>
      <c r="D168" s="23" t="str">
        <f>UPPER(Tabla27[[#This Row],[Puesto Minuscula]])</f>
        <v>ENCARGADA DE CAFE</v>
      </c>
      <c r="E168" s="4" t="s">
        <v>393</v>
      </c>
      <c r="F168" s="23" t="s">
        <v>165</v>
      </c>
      <c r="G168" s="27">
        <v>35821</v>
      </c>
      <c r="H168" s="5" t="s">
        <v>964</v>
      </c>
      <c r="I168" s="5"/>
      <c r="J168" s="1">
        <f>VLOOKUP(Tabla27[[#This Row],[Nombre]],Junio!B169:I261,8,FALSE)</f>
        <v>0</v>
      </c>
    </row>
    <row r="169" spans="1:10" ht="33" customHeight="1" x14ac:dyDescent="0.2">
      <c r="A169" s="16">
        <v>166</v>
      </c>
      <c r="B169" s="17" t="s">
        <v>282</v>
      </c>
      <c r="C169" s="18" t="s">
        <v>701</v>
      </c>
      <c r="D169" s="24" t="str">
        <f>UPPER(Tabla27[[#This Row],[Puesto Minuscula]])</f>
        <v>SECRETARIA EJECUTIVA II</v>
      </c>
      <c r="E169" s="17" t="s">
        <v>334</v>
      </c>
      <c r="F169" s="24" t="s">
        <v>274</v>
      </c>
      <c r="G169" s="28">
        <v>36693</v>
      </c>
      <c r="H169" s="18">
        <v>24989191</v>
      </c>
      <c r="I169" s="18" t="s">
        <v>613</v>
      </c>
      <c r="J169" s="1" t="str">
        <f>VLOOKUP(Tabla27[[#This Row],[Nombre]],Junio!B170:I262,8,FALSE)</f>
        <v>vmendez@infom.gob.gt</v>
      </c>
    </row>
    <row r="170" spans="1:10" ht="33" customHeight="1" x14ac:dyDescent="0.2">
      <c r="A170" s="3">
        <v>167</v>
      </c>
      <c r="B170" s="4" t="s">
        <v>203</v>
      </c>
      <c r="C170" s="5" t="s">
        <v>701</v>
      </c>
      <c r="D170" s="23" t="str">
        <f>UPPER(Tabla27[[#This Row],[Puesto Minuscula]])</f>
        <v>TECNICO EN INFORMATICA</v>
      </c>
      <c r="E170" s="4" t="s">
        <v>403</v>
      </c>
      <c r="F170" s="23" t="s">
        <v>201</v>
      </c>
      <c r="G170" s="27">
        <v>33728</v>
      </c>
      <c r="H170" s="5" t="s">
        <v>964</v>
      </c>
      <c r="I170" s="5" t="s">
        <v>614</v>
      </c>
      <c r="J170" s="1" t="str">
        <f>VLOOKUP(Tabla27[[#This Row],[Nombre]],Junio!B171:I263,8,FALSE)</f>
        <v>amendez@infom.gob.gt</v>
      </c>
    </row>
    <row r="171" spans="1:10" ht="33" customHeight="1" x14ac:dyDescent="0.2">
      <c r="A171" s="16">
        <v>168</v>
      </c>
      <c r="B171" s="17" t="s">
        <v>33</v>
      </c>
      <c r="C171" s="18" t="s">
        <v>701</v>
      </c>
      <c r="D171" s="24" t="str">
        <f>UPPER(Tabla27[[#This Row],[Puesto Minuscula]])</f>
        <v>SECRETARIA DE GERENCIA</v>
      </c>
      <c r="E171" s="17" t="s">
        <v>326</v>
      </c>
      <c r="F171" s="24" t="s">
        <v>31</v>
      </c>
      <c r="G171" s="28">
        <v>37410</v>
      </c>
      <c r="H171" s="18" t="s">
        <v>964</v>
      </c>
      <c r="I171" s="18" t="s">
        <v>615</v>
      </c>
      <c r="J171" s="1" t="str">
        <f>VLOOKUP(Tabla27[[#This Row],[Nombre]],Junio!B172:I264,8,FALSE)</f>
        <v>mmenendez@infom.gob.gt</v>
      </c>
    </row>
    <row r="172" spans="1:10" ht="33" customHeight="1" x14ac:dyDescent="0.2">
      <c r="A172" s="3">
        <v>169</v>
      </c>
      <c r="B172" s="4" t="s">
        <v>278</v>
      </c>
      <c r="C172" s="5" t="s">
        <v>701</v>
      </c>
      <c r="D172" s="23" t="str">
        <f>UPPER(Tabla27[[#This Row],[Puesto Minuscula]])</f>
        <v>AUXILIAR ASESORIA FINANCIERA MUNICIPAL</v>
      </c>
      <c r="E172" s="4" t="s">
        <v>348</v>
      </c>
      <c r="F172" s="23" t="s">
        <v>274</v>
      </c>
      <c r="G172" s="27">
        <v>32112</v>
      </c>
      <c r="H172" s="5">
        <v>24989191</v>
      </c>
      <c r="I172" s="5" t="s">
        <v>616</v>
      </c>
      <c r="J172" s="1" t="str">
        <f>VLOOKUP(Tabla27[[#This Row],[Nombre]],Junio!B173:I265,8,FALSE)</f>
        <v>mmerida@infom.gob.gt</v>
      </c>
    </row>
    <row r="173" spans="1:10" ht="33" customHeight="1" x14ac:dyDescent="0.2">
      <c r="A173" s="16">
        <v>170</v>
      </c>
      <c r="B173" s="17" t="s">
        <v>82</v>
      </c>
      <c r="C173" s="18" t="s">
        <v>701</v>
      </c>
      <c r="D173" s="24" t="str">
        <f>UPPER(Tabla27[[#This Row],[Puesto Minuscula]])</f>
        <v>SECRETARIA OFICINISTA</v>
      </c>
      <c r="E173" s="17" t="s">
        <v>340</v>
      </c>
      <c r="F173" s="24" t="s">
        <v>72</v>
      </c>
      <c r="G173" s="28">
        <v>37956</v>
      </c>
      <c r="H173" s="18" t="s">
        <v>964</v>
      </c>
      <c r="I173" s="18" t="s">
        <v>617</v>
      </c>
      <c r="J173" s="1" t="str">
        <f>VLOOKUP(Tabla27[[#This Row],[Nombre]],Junio!B174:I266,8,FALSE)</f>
        <v>bmiranda@infom.gob.gt</v>
      </c>
    </row>
    <row r="174" spans="1:10" ht="33" customHeight="1" x14ac:dyDescent="0.2">
      <c r="A174" s="3">
        <v>171</v>
      </c>
      <c r="B174" s="4" t="s">
        <v>251</v>
      </c>
      <c r="C174" s="5" t="s">
        <v>701</v>
      </c>
      <c r="D174" s="23" t="str">
        <f>UPPER(Tabla27[[#This Row],[Puesto Minuscula]])</f>
        <v>GERENTE REGIONAL</v>
      </c>
      <c r="E174" s="4" t="s">
        <v>421</v>
      </c>
      <c r="F174" s="23" t="s">
        <v>250</v>
      </c>
      <c r="G174" s="27">
        <v>42979</v>
      </c>
      <c r="H174" s="5">
        <v>24989191</v>
      </c>
      <c r="I174" s="5"/>
      <c r="J174" s="1">
        <f>VLOOKUP(Tabla27[[#This Row],[Nombre]],Junio!B175:I267,8,FALSE)</f>
        <v>0</v>
      </c>
    </row>
    <row r="175" spans="1:10" ht="33" customHeight="1" x14ac:dyDescent="0.2">
      <c r="A175" s="16">
        <v>172</v>
      </c>
      <c r="B175" s="17" t="s">
        <v>186</v>
      </c>
      <c r="C175" s="18" t="s">
        <v>701</v>
      </c>
      <c r="D175" s="24" t="str">
        <f>UPPER(Tabla27[[#This Row],[Puesto Minuscula]])</f>
        <v>CONSERJE</v>
      </c>
      <c r="E175" s="17" t="s">
        <v>394</v>
      </c>
      <c r="F175" s="24" t="s">
        <v>165</v>
      </c>
      <c r="G175" s="28">
        <v>34396</v>
      </c>
      <c r="H175" s="18" t="s">
        <v>964</v>
      </c>
      <c r="I175" s="18" t="s">
        <v>618</v>
      </c>
      <c r="J175" s="1" t="str">
        <f>VLOOKUP(Tabla27[[#This Row],[Nombre]],Junio!B176:I268,8,FALSE)</f>
        <v>jmonzon@infom.gob.gt</v>
      </c>
    </row>
    <row r="176" spans="1:10" ht="33" customHeight="1" x14ac:dyDescent="0.2">
      <c r="A176" s="3">
        <v>173</v>
      </c>
      <c r="B176" s="4" t="s">
        <v>207</v>
      </c>
      <c r="C176" s="5" t="s">
        <v>701</v>
      </c>
      <c r="D176" s="23" t="str">
        <f>UPPER(Tabla27[[#This Row],[Puesto Minuscula]])</f>
        <v>ENCARGADO DE ARCHIVO</v>
      </c>
      <c r="E176" s="4" t="s">
        <v>405</v>
      </c>
      <c r="F176" s="23" t="s">
        <v>206</v>
      </c>
      <c r="G176" s="27">
        <v>35436</v>
      </c>
      <c r="H176" s="5" t="s">
        <v>964</v>
      </c>
      <c r="I176" s="5" t="s">
        <v>619</v>
      </c>
      <c r="J176" s="1" t="str">
        <f>VLOOKUP(Tabla27[[#This Row],[Nombre]],Junio!B177:I269,8,FALSE)</f>
        <v>smorales@infom.gob.gt</v>
      </c>
    </row>
    <row r="177" spans="1:10" ht="33" customHeight="1" x14ac:dyDescent="0.2">
      <c r="A177" s="16">
        <v>174</v>
      </c>
      <c r="B177" s="17" t="s">
        <v>87</v>
      </c>
      <c r="C177" s="18" t="s">
        <v>701</v>
      </c>
      <c r="D177" s="24" t="str">
        <f>UPPER(Tabla27[[#This Row],[Puesto Minuscula]])</f>
        <v>TOPOGRAFO</v>
      </c>
      <c r="E177" s="17" t="s">
        <v>363</v>
      </c>
      <c r="F177" s="24" t="s">
        <v>84</v>
      </c>
      <c r="G177" s="28">
        <v>33178</v>
      </c>
      <c r="H177" s="18" t="s">
        <v>964</v>
      </c>
      <c r="I177" s="18" t="s">
        <v>620</v>
      </c>
      <c r="J177" s="1" t="str">
        <f>VLOOKUP(Tabla27[[#This Row],[Nombre]],Junio!B178:I270,8,FALSE)</f>
        <v>dmorales@infom.gob.gt</v>
      </c>
    </row>
    <row r="178" spans="1:10" ht="33" customHeight="1" x14ac:dyDescent="0.2">
      <c r="A178" s="3">
        <v>175</v>
      </c>
      <c r="B178" s="4" t="s">
        <v>123</v>
      </c>
      <c r="C178" s="5" t="s">
        <v>701</v>
      </c>
      <c r="D178" s="23" t="str">
        <f>UPPER(Tabla27[[#This Row],[Puesto Minuscula]])</f>
        <v>ANALISTA DE CARTERA</v>
      </c>
      <c r="E178" s="4" t="s">
        <v>375</v>
      </c>
      <c r="F178" s="23" t="s">
        <v>117</v>
      </c>
      <c r="G178" s="27">
        <v>40133</v>
      </c>
      <c r="H178" s="5" t="s">
        <v>964</v>
      </c>
      <c r="I178" s="5" t="s">
        <v>621</v>
      </c>
      <c r="J178" s="1" t="str">
        <f>VLOOKUP(Tabla27[[#This Row],[Nombre]],Junio!B179:I271,8,FALSE)</f>
        <v>emorales@infom.gob.gt</v>
      </c>
    </row>
    <row r="179" spans="1:10" ht="33" customHeight="1" x14ac:dyDescent="0.2">
      <c r="A179" s="16">
        <v>176</v>
      </c>
      <c r="B179" s="17" t="s">
        <v>269</v>
      </c>
      <c r="C179" s="18" t="s">
        <v>701</v>
      </c>
      <c r="D179" s="24" t="str">
        <f>UPPER(Tabla27[[#This Row],[Puesto Minuscula]])</f>
        <v>AUXILIAR ASESORIA FINANCIERA MUNICIPAL</v>
      </c>
      <c r="E179" s="17" t="s">
        <v>348</v>
      </c>
      <c r="F179" s="24" t="s">
        <v>264</v>
      </c>
      <c r="G179" s="28">
        <v>32673</v>
      </c>
      <c r="H179" s="18">
        <v>24989191</v>
      </c>
      <c r="I179" s="18" t="s">
        <v>622</v>
      </c>
      <c r="J179" s="1" t="str">
        <f>VLOOKUP(Tabla27[[#This Row],[Nombre]],Junio!B180:I272,8,FALSE)</f>
        <v>cmorales@infom.gob.gt</v>
      </c>
    </row>
    <row r="180" spans="1:10" ht="33" customHeight="1" x14ac:dyDescent="0.2">
      <c r="A180" s="3">
        <v>177</v>
      </c>
      <c r="B180" s="4" t="s">
        <v>256</v>
      </c>
      <c r="C180" s="5" t="s">
        <v>701</v>
      </c>
      <c r="D180" s="23" t="str">
        <f>UPPER(Tabla27[[#This Row],[Puesto Minuscula]])</f>
        <v>OPERARIO REGIONAL</v>
      </c>
      <c r="E180" s="4" t="s">
        <v>423</v>
      </c>
      <c r="F180" s="23" t="s">
        <v>250</v>
      </c>
      <c r="G180" s="27">
        <v>34253</v>
      </c>
      <c r="H180" s="5">
        <v>24989191</v>
      </c>
      <c r="I180" s="5" t="s">
        <v>623</v>
      </c>
      <c r="J180" s="1" t="str">
        <f>VLOOKUP(Tabla27[[#This Row],[Nombre]],Junio!B181:I273,8,FALSE)</f>
        <v>jmorales@infom.gob.gt</v>
      </c>
    </row>
    <row r="181" spans="1:10" ht="33" customHeight="1" x14ac:dyDescent="0.2">
      <c r="A181" s="16">
        <v>178</v>
      </c>
      <c r="B181" s="17" t="s">
        <v>158</v>
      </c>
      <c r="C181" s="18" t="s">
        <v>701</v>
      </c>
      <c r="D181" s="24" t="str">
        <f>UPPER(Tabla27[[#This Row],[Puesto Minuscula]])</f>
        <v>CONTADOR</v>
      </c>
      <c r="E181" s="17" t="s">
        <v>382</v>
      </c>
      <c r="F181" s="24" t="s">
        <v>157</v>
      </c>
      <c r="G181" s="28">
        <v>35977</v>
      </c>
      <c r="H181" s="18" t="s">
        <v>964</v>
      </c>
      <c r="I181" s="18" t="s">
        <v>624</v>
      </c>
      <c r="J181" s="1" t="str">
        <f>VLOOKUP(Tabla27[[#This Row],[Nombre]],Junio!B182:I274,8,FALSE)</f>
        <v>jamorales@infom.gob.gt</v>
      </c>
    </row>
    <row r="182" spans="1:10" ht="33" customHeight="1" x14ac:dyDescent="0.2">
      <c r="A182" s="3">
        <v>179</v>
      </c>
      <c r="B182" s="4" t="s">
        <v>11</v>
      </c>
      <c r="C182" s="5" t="s">
        <v>701</v>
      </c>
      <c r="D182" s="23" t="str">
        <f>UPPER(Tabla27[[#This Row],[Puesto Minuscula]])</f>
        <v>DIRECTOR DE AUDITORIA INTERNA</v>
      </c>
      <c r="E182" s="4" t="s">
        <v>331</v>
      </c>
      <c r="F182" s="23" t="s">
        <v>10</v>
      </c>
      <c r="G182" s="27">
        <v>42447</v>
      </c>
      <c r="H182" s="5" t="s">
        <v>964</v>
      </c>
      <c r="I182" s="5" t="s">
        <v>625</v>
      </c>
      <c r="J182" s="1" t="str">
        <f>VLOOKUP(Tabla27[[#This Row],[Nombre]],Junio!B183:I275,8,FALSE)</f>
        <v>jmorataya@infom.gob.gt</v>
      </c>
    </row>
    <row r="183" spans="1:10" ht="33" customHeight="1" x14ac:dyDescent="0.2">
      <c r="A183" s="16">
        <v>180</v>
      </c>
      <c r="B183" s="17" t="s">
        <v>5</v>
      </c>
      <c r="C183" s="18" t="s">
        <v>701</v>
      </c>
      <c r="D183" s="24" t="str">
        <f>UPPER(Tabla27[[#This Row],[Puesto Minuscula]])</f>
        <v>SECRETARIA DE GERENCIA</v>
      </c>
      <c r="E183" s="17" t="s">
        <v>326</v>
      </c>
      <c r="F183" s="24" t="s">
        <v>3</v>
      </c>
      <c r="G183" s="28">
        <v>36495</v>
      </c>
      <c r="H183" s="18" t="s">
        <v>964</v>
      </c>
      <c r="I183" s="18" t="s">
        <v>626</v>
      </c>
      <c r="J183" s="1" t="str">
        <f>VLOOKUP(Tabla27[[#This Row],[Nombre]],Junio!B184:I276,8,FALSE)</f>
        <v>mmoreira@infom.gob.gt</v>
      </c>
    </row>
    <row r="184" spans="1:10" ht="33" customHeight="1" x14ac:dyDescent="0.2">
      <c r="A184" s="3">
        <v>181</v>
      </c>
      <c r="B184" s="4" t="s">
        <v>90</v>
      </c>
      <c r="C184" s="5" t="s">
        <v>701</v>
      </c>
      <c r="D184" s="23" t="str">
        <f>UPPER(Tabla27[[#This Row],[Puesto Minuscula]])</f>
        <v>AUXILIAR DE TOPOGRAFIA</v>
      </c>
      <c r="E184" s="4" t="s">
        <v>364</v>
      </c>
      <c r="F184" s="23" t="s">
        <v>84</v>
      </c>
      <c r="G184" s="27">
        <v>32769</v>
      </c>
      <c r="H184" s="5" t="s">
        <v>964</v>
      </c>
      <c r="I184" s="5"/>
      <c r="J184" s="1">
        <f>VLOOKUP(Tabla27[[#This Row],[Nombre]],Junio!B185:I277,8,FALSE)</f>
        <v>0</v>
      </c>
    </row>
    <row r="185" spans="1:10" ht="33" customHeight="1" x14ac:dyDescent="0.2">
      <c r="A185" s="16">
        <v>182</v>
      </c>
      <c r="B185" s="17" t="s">
        <v>300</v>
      </c>
      <c r="C185" s="18" t="s">
        <v>701</v>
      </c>
      <c r="D185" s="24" t="str">
        <f>UPPER(Tabla27[[#This Row],[Puesto Minuscula]])</f>
        <v>OPERARIO REGIONAL</v>
      </c>
      <c r="E185" s="17" t="s">
        <v>423</v>
      </c>
      <c r="F185" s="24" t="s">
        <v>291</v>
      </c>
      <c r="G185" s="28">
        <v>41246</v>
      </c>
      <c r="H185" s="18">
        <v>24989191</v>
      </c>
      <c r="I185" s="18" t="s">
        <v>627</v>
      </c>
      <c r="J185" s="1" t="str">
        <f>VLOOKUP(Tabla27[[#This Row],[Nombre]],Junio!B186:I278,8,FALSE)</f>
        <v>jnatareno@infom.gob.gt</v>
      </c>
    </row>
    <row r="186" spans="1:10" ht="33" customHeight="1" x14ac:dyDescent="0.2">
      <c r="A186" s="3">
        <v>183</v>
      </c>
      <c r="B186" s="4" t="s">
        <v>317</v>
      </c>
      <c r="C186" s="5" t="s">
        <v>701</v>
      </c>
      <c r="D186" s="23" t="str">
        <f>UPPER(Tabla27[[#This Row],[Puesto Minuscula]])</f>
        <v>TECNICO EN INFORMATICA</v>
      </c>
      <c r="E186" s="4" t="s">
        <v>403</v>
      </c>
      <c r="F186" s="23" t="s">
        <v>310</v>
      </c>
      <c r="G186" s="27">
        <v>40330</v>
      </c>
      <c r="H186" s="5">
        <v>24989191</v>
      </c>
      <c r="I186" s="5" t="s">
        <v>628</v>
      </c>
      <c r="J186" s="1" t="str">
        <f>VLOOKUP(Tabla27[[#This Row],[Nombre]],Junio!B187:I279,8,FALSE)</f>
        <v>mnoguera@infom.gob.gt</v>
      </c>
    </row>
    <row r="187" spans="1:10" ht="33" customHeight="1" x14ac:dyDescent="0.2">
      <c r="A187" s="16">
        <v>184</v>
      </c>
      <c r="B187" s="17" t="s">
        <v>221</v>
      </c>
      <c r="C187" s="18" t="s">
        <v>701</v>
      </c>
      <c r="D187" s="24" t="str">
        <f>UPPER(Tabla27[[#This Row],[Puesto Minuscula]])</f>
        <v>SUPERVISOR DE NOMINAS</v>
      </c>
      <c r="E187" s="17" t="s">
        <v>411</v>
      </c>
      <c r="F187" s="24" t="s">
        <v>220</v>
      </c>
      <c r="G187" s="28">
        <v>36526</v>
      </c>
      <c r="H187" s="18" t="s">
        <v>964</v>
      </c>
      <c r="I187" s="18" t="s">
        <v>501</v>
      </c>
      <c r="J187" s="1" t="str">
        <f>VLOOKUP(Tabla27[[#This Row],[Nombre]],Junio!B188:I280,8,FALSE)</f>
        <v>jnuñez@infom.gob.gt</v>
      </c>
    </row>
    <row r="188" spans="1:10" ht="33" customHeight="1" x14ac:dyDescent="0.2">
      <c r="A188" s="3">
        <v>185</v>
      </c>
      <c r="B188" s="4" t="s">
        <v>38</v>
      </c>
      <c r="C188" s="5" t="s">
        <v>701</v>
      </c>
      <c r="D188" s="23" t="str">
        <f>UPPER(Tabla27[[#This Row],[Puesto Minuscula]])</f>
        <v>SECRETARIA EJECUTIVA I</v>
      </c>
      <c r="E188" s="4" t="s">
        <v>341</v>
      </c>
      <c r="F188" s="23" t="s">
        <v>34</v>
      </c>
      <c r="G188" s="27">
        <v>41590</v>
      </c>
      <c r="H188" s="5" t="s">
        <v>964</v>
      </c>
      <c r="I188" s="5" t="s">
        <v>502</v>
      </c>
      <c r="J188" s="1" t="str">
        <f>VLOOKUP(Tabla27[[#This Row],[Nombre]],Junio!B189:I281,8,FALSE)</f>
        <v>ioliva@infom.gob.gt</v>
      </c>
    </row>
    <row r="189" spans="1:10" ht="33" customHeight="1" x14ac:dyDescent="0.2">
      <c r="A189" s="16">
        <v>186</v>
      </c>
      <c r="B189" s="17" t="s">
        <v>184</v>
      </c>
      <c r="C189" s="18" t="s">
        <v>701</v>
      </c>
      <c r="D189" s="24" t="str">
        <f>UPPER(Tabla27[[#This Row],[Puesto Minuscula]])</f>
        <v>CONSERJE</v>
      </c>
      <c r="E189" s="17" t="s">
        <v>394</v>
      </c>
      <c r="F189" s="24" t="s">
        <v>165</v>
      </c>
      <c r="G189" s="28">
        <v>40148</v>
      </c>
      <c r="H189" s="18" t="s">
        <v>964</v>
      </c>
      <c r="I189" s="18"/>
      <c r="J189" s="1">
        <f>VLOOKUP(Tabla27[[#This Row],[Nombre]],Junio!B190:I282,8,FALSE)</f>
        <v>0</v>
      </c>
    </row>
    <row r="190" spans="1:10" ht="33" customHeight="1" x14ac:dyDescent="0.2">
      <c r="A190" s="3">
        <v>187</v>
      </c>
      <c r="B190" s="4" t="s">
        <v>181</v>
      </c>
      <c r="C190" s="5" t="s">
        <v>701</v>
      </c>
      <c r="D190" s="23" t="str">
        <f>UPPER(Tabla27[[#This Row],[Puesto Minuscula]])</f>
        <v>CONSERJE</v>
      </c>
      <c r="E190" s="4" t="s">
        <v>394</v>
      </c>
      <c r="F190" s="23" t="s">
        <v>165</v>
      </c>
      <c r="G190" s="27">
        <v>36054</v>
      </c>
      <c r="H190" s="5" t="s">
        <v>964</v>
      </c>
      <c r="I190" s="5"/>
      <c r="J190" s="1">
        <f>VLOOKUP(Tabla27[[#This Row],[Nombre]],Junio!B191:I283,8,FALSE)</f>
        <v>0</v>
      </c>
    </row>
    <row r="191" spans="1:10" ht="33" customHeight="1" x14ac:dyDescent="0.2">
      <c r="A191" s="16">
        <v>188</v>
      </c>
      <c r="B191" s="17" t="s">
        <v>102</v>
      </c>
      <c r="C191" s="18" t="s">
        <v>701</v>
      </c>
      <c r="D191" s="24" t="str">
        <f>UPPER(Tabla27[[#This Row],[Puesto Minuscula]])</f>
        <v>PERIODISTA INVESTIGADOR</v>
      </c>
      <c r="E191" s="17" t="s">
        <v>366</v>
      </c>
      <c r="F191" s="24" t="s">
        <v>101</v>
      </c>
      <c r="G191" s="28">
        <v>41428</v>
      </c>
      <c r="H191" s="18" t="s">
        <v>964</v>
      </c>
      <c r="I191" s="18" t="s">
        <v>503</v>
      </c>
      <c r="J191" s="1" t="str">
        <f>VLOOKUP(Tabla27[[#This Row],[Nombre]],Junio!B192:I284,8,FALSE)</f>
        <v>moxlaj@infom.gob.gt</v>
      </c>
    </row>
    <row r="192" spans="1:10" ht="33" customHeight="1" x14ac:dyDescent="0.2">
      <c r="A192" s="3">
        <v>189</v>
      </c>
      <c r="B192" s="4" t="s">
        <v>170</v>
      </c>
      <c r="C192" s="5" t="s">
        <v>701</v>
      </c>
      <c r="D192" s="23" t="str">
        <f>UPPER(Tabla27[[#This Row],[Puesto Minuscula]])</f>
        <v>OPERARIO DE MANTENIMIENTO</v>
      </c>
      <c r="E192" s="4" t="s">
        <v>392</v>
      </c>
      <c r="F192" s="23" t="s">
        <v>165</v>
      </c>
      <c r="G192" s="27">
        <v>40238</v>
      </c>
      <c r="H192" s="5" t="s">
        <v>964</v>
      </c>
      <c r="I192" s="5" t="s">
        <v>504</v>
      </c>
      <c r="J192" s="1" t="str">
        <f>VLOOKUP(Tabla27[[#This Row],[Nombre]],Junio!B193:I285,8,FALSE)</f>
        <v>jpaiz@infom.gob.gt</v>
      </c>
    </row>
    <row r="193" spans="1:10" ht="33" customHeight="1" x14ac:dyDescent="0.2">
      <c r="A193" s="16">
        <v>190</v>
      </c>
      <c r="B193" s="17" t="s">
        <v>4</v>
      </c>
      <c r="C193" s="18" t="s">
        <v>701</v>
      </c>
      <c r="D193" s="24" t="str">
        <f>UPPER(Tabla27[[#This Row],[Puesto Minuscula]])</f>
        <v>SECRETARIA DE GERENCIA</v>
      </c>
      <c r="E193" s="17" t="s">
        <v>326</v>
      </c>
      <c r="F193" s="24" t="s">
        <v>3</v>
      </c>
      <c r="G193" s="28">
        <v>36894</v>
      </c>
      <c r="H193" s="18" t="s">
        <v>964</v>
      </c>
      <c r="I193" s="18" t="s">
        <v>505</v>
      </c>
      <c r="J193" s="1" t="str">
        <f>VLOOKUP(Tabla27[[#This Row],[Nombre]],Junio!B194:I286,8,FALSE)</f>
        <v>cpalacios@infom.gob.gt</v>
      </c>
    </row>
    <row r="194" spans="1:10" ht="33" customHeight="1" x14ac:dyDescent="0.2">
      <c r="A194" s="3">
        <v>191</v>
      </c>
      <c r="B194" s="4" t="s">
        <v>284</v>
      </c>
      <c r="C194" s="5" t="s">
        <v>701</v>
      </c>
      <c r="D194" s="23" t="str">
        <f>UPPER(Tabla27[[#This Row],[Puesto Minuscula]])</f>
        <v>GERENTE REGIONAL</v>
      </c>
      <c r="E194" s="4" t="s">
        <v>421</v>
      </c>
      <c r="F194" s="23" t="s">
        <v>283</v>
      </c>
      <c r="G194" s="27">
        <v>41750</v>
      </c>
      <c r="H194" s="5">
        <v>24989191</v>
      </c>
      <c r="I194" s="5" t="s">
        <v>1272</v>
      </c>
      <c r="J194" s="1" t="str">
        <f>VLOOKUP(Tabla27[[#This Row],[Nombre]],Junio!B195:I287,8,FALSE)</f>
        <v>cpalencia@infom.gob.gt</v>
      </c>
    </row>
    <row r="195" spans="1:10" ht="33" customHeight="1" x14ac:dyDescent="0.2">
      <c r="A195" s="16">
        <v>192</v>
      </c>
      <c r="B195" s="17" t="s">
        <v>238</v>
      </c>
      <c r="C195" s="18" t="s">
        <v>701</v>
      </c>
      <c r="D195" s="24" t="str">
        <f>UPPER(Tabla27[[#This Row],[Puesto Minuscula]])</f>
        <v>SECRETARIA EJECUTIVA I</v>
      </c>
      <c r="E195" s="17" t="s">
        <v>341</v>
      </c>
      <c r="F195" s="24" t="s">
        <v>235</v>
      </c>
      <c r="G195" s="28">
        <v>30757</v>
      </c>
      <c r="H195" s="18" t="s">
        <v>979</v>
      </c>
      <c r="I195" s="18" t="s">
        <v>508</v>
      </c>
      <c r="J195" s="1" t="str">
        <f>VLOOKUP(Tabla27[[#This Row],[Nombre]],Junio!B196:I288,8,FALSE)</f>
        <v>mpardo@infom.gob.gt</v>
      </c>
    </row>
    <row r="196" spans="1:10" ht="33" customHeight="1" x14ac:dyDescent="0.2">
      <c r="A196" s="3">
        <v>193</v>
      </c>
      <c r="B196" s="4" t="s">
        <v>171</v>
      </c>
      <c r="C196" s="5" t="s">
        <v>701</v>
      </c>
      <c r="D196" s="23" t="str">
        <f>UPPER(Tabla27[[#This Row],[Puesto Minuscula]])</f>
        <v>OPERARIO DE MANTENIMIENTO</v>
      </c>
      <c r="E196" s="4" t="s">
        <v>392</v>
      </c>
      <c r="F196" s="23" t="s">
        <v>165</v>
      </c>
      <c r="G196" s="27">
        <v>40217</v>
      </c>
      <c r="H196" s="5" t="s">
        <v>964</v>
      </c>
      <c r="I196" s="5" t="s">
        <v>509</v>
      </c>
      <c r="J196" s="1" t="str">
        <f>VLOOKUP(Tabla27[[#This Row],[Nombre]],Junio!B197:I289,8,FALSE)</f>
        <v>fperez@infom.gob.gt</v>
      </c>
    </row>
    <row r="197" spans="1:10" ht="33" customHeight="1" x14ac:dyDescent="0.2">
      <c r="A197" s="16">
        <v>194</v>
      </c>
      <c r="B197" s="17" t="s">
        <v>166</v>
      </c>
      <c r="C197" s="18" t="s">
        <v>701</v>
      </c>
      <c r="D197" s="24" t="str">
        <f>UPPER(Tabla27[[#This Row],[Puesto Minuscula]])</f>
        <v>ENCARGADO DE SERVICIOS GENERALES</v>
      </c>
      <c r="E197" s="17" t="s">
        <v>388</v>
      </c>
      <c r="F197" s="24" t="s">
        <v>165</v>
      </c>
      <c r="G197" s="28">
        <v>35299</v>
      </c>
      <c r="H197" s="18" t="s">
        <v>964</v>
      </c>
      <c r="I197" s="18" t="s">
        <v>510</v>
      </c>
      <c r="J197" s="1" t="str">
        <f>VLOOKUP(Tabla27[[#This Row],[Nombre]],Junio!B198:I290,8,FALSE)</f>
        <v>eperez@infom.gob.gt</v>
      </c>
    </row>
    <row r="198" spans="1:10" ht="33" customHeight="1" x14ac:dyDescent="0.2">
      <c r="A198" s="3">
        <v>195</v>
      </c>
      <c r="B198" s="4" t="s">
        <v>68</v>
      </c>
      <c r="C198" s="5" t="s">
        <v>701</v>
      </c>
      <c r="D198" s="23" t="str">
        <f>UPPER(Tabla27[[#This Row],[Puesto Minuscula]])</f>
        <v>FACILITADOR DE GESTION SOCIAL</v>
      </c>
      <c r="E198" s="4" t="s">
        <v>355</v>
      </c>
      <c r="F198" s="23" t="s">
        <v>64</v>
      </c>
      <c r="G198" s="27">
        <v>36342</v>
      </c>
      <c r="H198" s="5">
        <v>24989191</v>
      </c>
      <c r="I198" s="5" t="s">
        <v>511</v>
      </c>
      <c r="J198" s="1" t="str">
        <f>VLOOKUP(Tabla27[[#This Row],[Nombre]],Junio!B199:I291,8,FALSE)</f>
        <v>epineda@infom.gob.gt</v>
      </c>
    </row>
    <row r="199" spans="1:10" ht="33" customHeight="1" x14ac:dyDescent="0.2">
      <c r="A199" s="16">
        <v>196</v>
      </c>
      <c r="B199" s="17" t="s">
        <v>24</v>
      </c>
      <c r="C199" s="18" t="s">
        <v>701</v>
      </c>
      <c r="D199" s="24" t="str">
        <f>UPPER(Tabla27[[#This Row],[Puesto Minuscula]])</f>
        <v>AUXILIAR JURIDICO</v>
      </c>
      <c r="E199" s="17" t="s">
        <v>336</v>
      </c>
      <c r="F199" s="24" t="s">
        <v>20</v>
      </c>
      <c r="G199" s="28">
        <v>37088</v>
      </c>
      <c r="H199" s="18" t="s">
        <v>964</v>
      </c>
      <c r="I199" s="18" t="s">
        <v>512</v>
      </c>
      <c r="J199" s="1" t="str">
        <f>VLOOKUP(Tabla27[[#This Row],[Nombre]],Junio!B200:I292,8,FALSE)</f>
        <v>hpineda@infom.gob.gt</v>
      </c>
    </row>
    <row r="200" spans="1:10" ht="33" customHeight="1" x14ac:dyDescent="0.2">
      <c r="A200" s="3">
        <v>197</v>
      </c>
      <c r="B200" s="4" t="s">
        <v>115</v>
      </c>
      <c r="C200" s="5" t="s">
        <v>701</v>
      </c>
      <c r="D200" s="23" t="str">
        <f>UPPER(Tabla27[[#This Row],[Puesto Minuscula]])</f>
        <v>ANALISTA DE CREDITOS</v>
      </c>
      <c r="E200" s="4" t="s">
        <v>373</v>
      </c>
      <c r="F200" s="23" t="s">
        <v>112</v>
      </c>
      <c r="G200" s="27">
        <v>35446</v>
      </c>
      <c r="H200" s="5" t="s">
        <v>964</v>
      </c>
      <c r="I200" s="5" t="s">
        <v>513</v>
      </c>
      <c r="J200" s="1" t="str">
        <f>VLOOKUP(Tabla27[[#This Row],[Nombre]],Junio!B201:I293,8,FALSE)</f>
        <v>mpitan@infom.gob.gt</v>
      </c>
    </row>
    <row r="201" spans="1:10" ht="33" customHeight="1" x14ac:dyDescent="0.2">
      <c r="A201" s="16">
        <v>198</v>
      </c>
      <c r="B201" s="17" t="s">
        <v>126</v>
      </c>
      <c r="C201" s="18" t="s">
        <v>701</v>
      </c>
      <c r="D201" s="24" t="str">
        <f>UPPER(Tabla27[[#This Row],[Puesto Minuscula]])</f>
        <v>ANALISTA DE IMPUESTOS Y ARBITRIOS</v>
      </c>
      <c r="E201" s="17" t="s">
        <v>377</v>
      </c>
      <c r="F201" s="24" t="s">
        <v>124</v>
      </c>
      <c r="G201" s="28">
        <v>35521</v>
      </c>
      <c r="H201" s="18" t="s">
        <v>964</v>
      </c>
      <c r="I201" s="18" t="s">
        <v>514</v>
      </c>
      <c r="J201" s="1" t="str">
        <f>VLOOKUP(Tabla27[[#This Row],[Nombre]],Junio!B202:I294,8,FALSE)</f>
        <v>rportillo@infom.gob.gt</v>
      </c>
    </row>
    <row r="202" spans="1:10" ht="33" customHeight="1" x14ac:dyDescent="0.2">
      <c r="A202" s="3">
        <v>199</v>
      </c>
      <c r="B202" s="4" t="s">
        <v>6</v>
      </c>
      <c r="C202" s="5" t="s">
        <v>701</v>
      </c>
      <c r="D202" s="23" t="str">
        <f>UPPER(Tabla27[[#This Row],[Puesto Minuscula]])</f>
        <v>PILOTO DE GERENCIA</v>
      </c>
      <c r="E202" s="4" t="s">
        <v>329</v>
      </c>
      <c r="F202" s="23" t="s">
        <v>3</v>
      </c>
      <c r="G202" s="27">
        <v>40422</v>
      </c>
      <c r="H202" s="5" t="s">
        <v>964</v>
      </c>
      <c r="I202" s="5" t="s">
        <v>515</v>
      </c>
      <c r="J202" s="1" t="str">
        <f>VLOOKUP(Tabla27[[#This Row],[Nombre]],Junio!B203:I295,8,FALSE)</f>
        <v>oportillo@infom.gob.gt</v>
      </c>
    </row>
    <row r="203" spans="1:10" ht="33" customHeight="1" x14ac:dyDescent="0.2">
      <c r="A203" s="16">
        <v>200</v>
      </c>
      <c r="B203" s="17" t="s">
        <v>255</v>
      </c>
      <c r="C203" s="18" t="s">
        <v>701</v>
      </c>
      <c r="D203" s="24" t="str">
        <f>UPPER(Tabla27[[#This Row],[Puesto Minuscula]])</f>
        <v>TECNICO EN INFORMATICA</v>
      </c>
      <c r="E203" s="17" t="s">
        <v>403</v>
      </c>
      <c r="F203" s="24" t="s">
        <v>250</v>
      </c>
      <c r="G203" s="28">
        <v>36846</v>
      </c>
      <c r="H203" s="18">
        <v>24989191</v>
      </c>
      <c r="I203" s="18" t="s">
        <v>516</v>
      </c>
      <c r="J203" s="1" t="str">
        <f>VLOOKUP(Tabla27[[#This Row],[Nombre]],Junio!B204:I296,8,FALSE)</f>
        <v>dquan@infom.gob.gt</v>
      </c>
    </row>
    <row r="204" spans="1:10" ht="33" customHeight="1" x14ac:dyDescent="0.2">
      <c r="A204" s="3">
        <v>201</v>
      </c>
      <c r="B204" s="4" t="s">
        <v>40</v>
      </c>
      <c r="C204" s="5" t="s">
        <v>701</v>
      </c>
      <c r="D204" s="23" t="str">
        <f>UPPER(Tabla27[[#This Row],[Puesto Minuscula]])</f>
        <v>INVESTIGADOR CUALITATIVO</v>
      </c>
      <c r="E204" s="4" t="s">
        <v>342</v>
      </c>
      <c r="F204" s="23" t="s">
        <v>860</v>
      </c>
      <c r="G204" s="27">
        <v>35573</v>
      </c>
      <c r="H204" s="5" t="s">
        <v>964</v>
      </c>
      <c r="I204" s="5" t="s">
        <v>517</v>
      </c>
      <c r="J204" s="1" t="str">
        <f>VLOOKUP(Tabla27[[#This Row],[Nombre]],Junio!B205:I297,8,FALSE)</f>
        <v>aquelex@infom.gob.gt</v>
      </c>
    </row>
    <row r="205" spans="1:10" ht="33" customHeight="1" x14ac:dyDescent="0.2">
      <c r="A205" s="16">
        <v>202</v>
      </c>
      <c r="B205" s="17" t="s">
        <v>49</v>
      </c>
      <c r="C205" s="18" t="s">
        <v>701</v>
      </c>
      <c r="D205" s="24" t="str">
        <f>UPPER(Tabla27[[#This Row],[Puesto Minuscula]])</f>
        <v>DIRECTOR FORTALECIMIENTO MUNICIPAL</v>
      </c>
      <c r="E205" s="17" t="s">
        <v>345</v>
      </c>
      <c r="F205" s="24" t="s">
        <v>48</v>
      </c>
      <c r="G205" s="28">
        <v>41936</v>
      </c>
      <c r="H205" s="18" t="s">
        <v>964</v>
      </c>
      <c r="I205" s="18"/>
      <c r="J205" s="1">
        <f>VLOOKUP(Tabla27[[#This Row],[Nombre]],Junio!B206:I298,8,FALSE)</f>
        <v>0</v>
      </c>
    </row>
    <row r="206" spans="1:10" ht="33" customHeight="1" x14ac:dyDescent="0.2">
      <c r="A206" s="3">
        <v>203</v>
      </c>
      <c r="B206" s="4" t="s">
        <v>187</v>
      </c>
      <c r="C206" s="5" t="s">
        <v>701</v>
      </c>
      <c r="D206" s="23" t="str">
        <f>UPPER(Tabla27[[#This Row],[Puesto Minuscula]])</f>
        <v>CONSERJE</v>
      </c>
      <c r="E206" s="4" t="s">
        <v>394</v>
      </c>
      <c r="F206" s="23" t="s">
        <v>165</v>
      </c>
      <c r="G206" s="27">
        <v>41590</v>
      </c>
      <c r="H206" s="5" t="s">
        <v>964</v>
      </c>
      <c r="I206" s="5"/>
      <c r="J206" s="1">
        <f>VLOOKUP(Tabla27[[#This Row],[Nombre]],Junio!B207:I299,8,FALSE)</f>
        <v>0</v>
      </c>
    </row>
    <row r="207" spans="1:10" ht="33" customHeight="1" x14ac:dyDescent="0.2">
      <c r="A207" s="16">
        <v>204</v>
      </c>
      <c r="B207" s="17" t="s">
        <v>70</v>
      </c>
      <c r="C207" s="18" t="s">
        <v>701</v>
      </c>
      <c r="D207" s="24" t="str">
        <f>UPPER(Tabla27[[#This Row],[Puesto Minuscula]])</f>
        <v>SUB-DIRECTOR DE ASESORIA TECNICA</v>
      </c>
      <c r="E207" s="17" t="s">
        <v>356</v>
      </c>
      <c r="F207" s="24" t="s">
        <v>69</v>
      </c>
      <c r="G207" s="28">
        <v>37046</v>
      </c>
      <c r="H207" s="18" t="s">
        <v>964</v>
      </c>
      <c r="I207" s="18" t="s">
        <v>518</v>
      </c>
      <c r="J207" s="1" t="str">
        <f>VLOOKUP(Tabla27[[#This Row],[Nombre]],Junio!B208:I300,8,FALSE)</f>
        <v>mquiñonez@infom.gob.gt</v>
      </c>
    </row>
    <row r="208" spans="1:10" ht="33" customHeight="1" x14ac:dyDescent="0.2">
      <c r="A208" s="3">
        <v>205</v>
      </c>
      <c r="B208" s="4" t="s">
        <v>267</v>
      </c>
      <c r="C208" s="5" t="s">
        <v>701</v>
      </c>
      <c r="D208" s="23" t="str">
        <f>UPPER(Tabla27[[#This Row],[Puesto Minuscula]])</f>
        <v>ASISTENTE ADMINISTRATIVO REGIONAL</v>
      </c>
      <c r="E208" s="4" t="s">
        <v>424</v>
      </c>
      <c r="F208" s="23" t="s">
        <v>264</v>
      </c>
      <c r="G208" s="27">
        <v>32189</v>
      </c>
      <c r="H208" s="5">
        <v>24989191</v>
      </c>
      <c r="I208" s="5" t="s">
        <v>519</v>
      </c>
      <c r="J208" s="1" t="str">
        <f>VLOOKUP(Tabla27[[#This Row],[Nombre]],Junio!B209:I301,8,FALSE)</f>
        <v>vracancoj@infom.gob.gt</v>
      </c>
    </row>
    <row r="209" spans="1:10" ht="33" customHeight="1" x14ac:dyDescent="0.2">
      <c r="A209" s="16">
        <v>206</v>
      </c>
      <c r="B209" s="17" t="s">
        <v>215</v>
      </c>
      <c r="C209" s="18" t="s">
        <v>701</v>
      </c>
      <c r="D209" s="24" t="str">
        <f>UPPER(Tabla27[[#This Row],[Puesto Minuscula]])</f>
        <v>PROGRAMADOR</v>
      </c>
      <c r="E209" s="17" t="s">
        <v>408</v>
      </c>
      <c r="F209" s="24" t="s">
        <v>214</v>
      </c>
      <c r="G209" s="28">
        <v>37316</v>
      </c>
      <c r="H209" s="18" t="s">
        <v>964</v>
      </c>
      <c r="I209" s="18" t="s">
        <v>520</v>
      </c>
      <c r="J209" s="1" t="str">
        <f>VLOOKUP(Tabla27[[#This Row],[Nombre]],Junio!B210:I302,8,FALSE)</f>
        <v>jreyes@infom.gob.gt</v>
      </c>
    </row>
    <row r="210" spans="1:10" ht="33" customHeight="1" x14ac:dyDescent="0.2">
      <c r="A210" s="3">
        <v>207</v>
      </c>
      <c r="B210" s="4" t="s">
        <v>205</v>
      </c>
      <c r="C210" s="5" t="s">
        <v>701</v>
      </c>
      <c r="D210" s="23" t="str">
        <f>UPPER(Tabla27[[#This Row],[Puesto Minuscula]])</f>
        <v>AUXILIAR DE BODEGA</v>
      </c>
      <c r="E210" s="4" t="s">
        <v>404</v>
      </c>
      <c r="F210" s="23" t="s">
        <v>201</v>
      </c>
      <c r="G210" s="27">
        <v>36739</v>
      </c>
      <c r="H210" s="5" t="s">
        <v>964</v>
      </c>
      <c r="I210" s="5" t="s">
        <v>521</v>
      </c>
      <c r="J210" s="1" t="str">
        <f>VLOOKUP(Tabla27[[#This Row],[Nombre]],Junio!B211:I303,8,FALSE)</f>
        <v>creyes@infom.gob.gt</v>
      </c>
    </row>
    <row r="211" spans="1:10" ht="33" customHeight="1" x14ac:dyDescent="0.2">
      <c r="A211" s="16">
        <v>208</v>
      </c>
      <c r="B211" s="17" t="s">
        <v>140</v>
      </c>
      <c r="C211" s="18" t="s">
        <v>701</v>
      </c>
      <c r="D211" s="24" t="str">
        <f>UPPER(Tabla27[[#This Row],[Puesto Minuscula]])</f>
        <v>SECRETARIA EJECUTIVA I</v>
      </c>
      <c r="E211" s="17" t="s">
        <v>341</v>
      </c>
      <c r="F211" s="24" t="s">
        <v>135</v>
      </c>
      <c r="G211" s="28">
        <v>37956</v>
      </c>
      <c r="H211" s="18" t="s">
        <v>964</v>
      </c>
      <c r="I211" s="18" t="s">
        <v>522</v>
      </c>
      <c r="J211" s="1" t="str">
        <f>VLOOKUP(Tabla27[[#This Row],[Nombre]],Junio!B212:I304,8,FALSE)</f>
        <v>mreyes@infom.gob.gt</v>
      </c>
    </row>
    <row r="212" spans="1:10" ht="33" customHeight="1" x14ac:dyDescent="0.2">
      <c r="A212" s="3">
        <v>209</v>
      </c>
      <c r="B212" s="4" t="s">
        <v>26</v>
      </c>
      <c r="C212" s="5" t="s">
        <v>701</v>
      </c>
      <c r="D212" s="23" t="str">
        <f>UPPER(Tabla27[[#This Row],[Puesto Minuscula]])</f>
        <v>SECRETARIA EJECUTIVA II</v>
      </c>
      <c r="E212" s="4" t="s">
        <v>334</v>
      </c>
      <c r="F212" s="23" t="s">
        <v>20</v>
      </c>
      <c r="G212" s="27">
        <v>40679</v>
      </c>
      <c r="H212" s="5" t="s">
        <v>964</v>
      </c>
      <c r="I212" s="5" t="s">
        <v>523</v>
      </c>
      <c r="J212" s="1" t="str">
        <f>VLOOKUP(Tabla27[[#This Row],[Nombre]],Junio!B213:I305,8,FALSE)</f>
        <v>grivas@infom.gob.gt</v>
      </c>
    </row>
    <row r="213" spans="1:10" ht="33" customHeight="1" x14ac:dyDescent="0.2">
      <c r="A213" s="16">
        <v>210</v>
      </c>
      <c r="B213" s="17" t="s">
        <v>231</v>
      </c>
      <c r="C213" s="18" t="s">
        <v>701</v>
      </c>
      <c r="D213" s="24" t="str">
        <f>UPPER(Tabla27[[#This Row],[Puesto Minuscula]])</f>
        <v>ANALISTA FISICO QUIMICO</v>
      </c>
      <c r="E213" s="17" t="s">
        <v>417</v>
      </c>
      <c r="F213" s="24" t="s">
        <v>227</v>
      </c>
      <c r="G213" s="28">
        <v>36526</v>
      </c>
      <c r="H213" s="18">
        <v>24989191</v>
      </c>
      <c r="I213" s="18" t="s">
        <v>524</v>
      </c>
      <c r="J213" s="1" t="str">
        <f>VLOOKUP(Tabla27[[#This Row],[Nombre]],Junio!B214:I306,8,FALSE)</f>
        <v>brivera@infom.gob.gt</v>
      </c>
    </row>
    <row r="214" spans="1:10" ht="33" customHeight="1" x14ac:dyDescent="0.2">
      <c r="A214" s="3">
        <v>211</v>
      </c>
      <c r="B214" s="4" t="s">
        <v>56</v>
      </c>
      <c r="C214" s="5" t="s">
        <v>701</v>
      </c>
      <c r="D214" s="23" t="str">
        <f>UPPER(Tabla27[[#This Row],[Puesto Minuscula]])</f>
        <v>ASESOR ADMINISTRATIVO MUNICIPAL</v>
      </c>
      <c r="E214" s="4" t="s">
        <v>349</v>
      </c>
      <c r="F214" s="23" t="s">
        <v>859</v>
      </c>
      <c r="G214" s="27">
        <v>35992</v>
      </c>
      <c r="H214" s="5" t="s">
        <v>964</v>
      </c>
      <c r="I214" s="5" t="s">
        <v>525</v>
      </c>
      <c r="J214" s="1" t="str">
        <f>VLOOKUP(Tabla27[[#This Row],[Nombre]],Junio!B215:I307,8,FALSE)</f>
        <v>mrodriguez@infom.gob.gt</v>
      </c>
    </row>
    <row r="215" spans="1:10" ht="33" customHeight="1" x14ac:dyDescent="0.2">
      <c r="A215" s="16">
        <v>212</v>
      </c>
      <c r="B215" s="17" t="s">
        <v>67</v>
      </c>
      <c r="C215" s="18" t="s">
        <v>701</v>
      </c>
      <c r="D215" s="24" t="str">
        <f>UPPER(Tabla27[[#This Row],[Puesto Minuscula]])</f>
        <v>FACILITADOR DE GESTION SOCIAL</v>
      </c>
      <c r="E215" s="17" t="s">
        <v>355</v>
      </c>
      <c r="F215" s="24" t="s">
        <v>64</v>
      </c>
      <c r="G215" s="28">
        <v>35310</v>
      </c>
      <c r="H215" s="18">
        <v>24989191</v>
      </c>
      <c r="I215" s="18" t="s">
        <v>526</v>
      </c>
      <c r="J215" s="1" t="str">
        <f>VLOOKUP(Tabla27[[#This Row],[Nombre]],Junio!B216:I308,8,FALSE)</f>
        <v>jrodriguez@infom.gob.gt</v>
      </c>
    </row>
    <row r="216" spans="1:10" ht="33" customHeight="1" x14ac:dyDescent="0.2">
      <c r="A216" s="3">
        <v>213</v>
      </c>
      <c r="B216" s="4" t="s">
        <v>277</v>
      </c>
      <c r="C216" s="5" t="s">
        <v>701</v>
      </c>
      <c r="D216" s="23" t="str">
        <f>UPPER(Tabla27[[#This Row],[Puesto Minuscula]])</f>
        <v>ASISTENTE ADMINISTRATIVO REGIONAL</v>
      </c>
      <c r="E216" s="4" t="s">
        <v>424</v>
      </c>
      <c r="F216" s="23" t="s">
        <v>274</v>
      </c>
      <c r="G216" s="27">
        <v>35977</v>
      </c>
      <c r="H216" s="5">
        <v>24989191</v>
      </c>
      <c r="I216" s="5" t="s">
        <v>527</v>
      </c>
      <c r="J216" s="1" t="str">
        <f>VLOOKUP(Tabla27[[#This Row],[Nombre]],Junio!B217:I309,8,FALSE)</f>
        <v>jarodriguez@infom.gob.gt</v>
      </c>
    </row>
    <row r="217" spans="1:10" ht="33" customHeight="1" x14ac:dyDescent="0.2">
      <c r="A217" s="16">
        <v>214</v>
      </c>
      <c r="B217" s="17" t="s">
        <v>125</v>
      </c>
      <c r="C217" s="18" t="s">
        <v>701</v>
      </c>
      <c r="D217" s="24" t="str">
        <f>UPPER(Tabla27[[#This Row],[Puesto Minuscula]])</f>
        <v>SUPERVISOR DE IMPUESTOS Y ARBITRIOS</v>
      </c>
      <c r="E217" s="17" t="s">
        <v>376</v>
      </c>
      <c r="F217" s="24" t="s">
        <v>124</v>
      </c>
      <c r="G217" s="28">
        <v>36526</v>
      </c>
      <c r="H217" s="18" t="s">
        <v>964</v>
      </c>
      <c r="I217" s="18" t="s">
        <v>528</v>
      </c>
      <c r="J217" s="1" t="str">
        <f>VLOOKUP(Tabla27[[#This Row],[Nombre]],Junio!B218:I310,8,FALSE)</f>
        <v>mlrodriguez@infom.gob.gt</v>
      </c>
    </row>
    <row r="218" spans="1:10" ht="33" customHeight="1" x14ac:dyDescent="0.2">
      <c r="A218" s="3">
        <v>215</v>
      </c>
      <c r="B218" s="4" t="s">
        <v>854</v>
      </c>
      <c r="C218" s="5" t="s">
        <v>701</v>
      </c>
      <c r="D218" s="23" t="str">
        <f>UPPER(Tabla27[[#This Row],[Puesto Minuscula]])</f>
        <v>SECRETARIA EJECUTIVA II</v>
      </c>
      <c r="E218" s="4" t="s">
        <v>334</v>
      </c>
      <c r="F218" s="23" t="s">
        <v>264</v>
      </c>
      <c r="G218" s="27">
        <v>36526</v>
      </c>
      <c r="H218" s="5">
        <v>24989191</v>
      </c>
      <c r="I218" s="5" t="s">
        <v>529</v>
      </c>
      <c r="J218" s="1" t="str">
        <f>VLOOKUP(Tabla27[[#This Row],[Nombre]],Junio!B219:I311,8,FALSE)</f>
        <v>brojas@infom.gob.gt</v>
      </c>
    </row>
    <row r="219" spans="1:10" ht="33" customHeight="1" x14ac:dyDescent="0.2">
      <c r="A219" s="16">
        <v>216</v>
      </c>
      <c r="B219" s="17" t="s">
        <v>77</v>
      </c>
      <c r="C219" s="18" t="s">
        <v>701</v>
      </c>
      <c r="D219" s="24" t="str">
        <f>UPPER(Tabla27[[#This Row],[Puesto Minuscula]])</f>
        <v>AUXILIAR DE INGENIERIA</v>
      </c>
      <c r="E219" s="17" t="s">
        <v>359</v>
      </c>
      <c r="F219" s="24" t="s">
        <v>72</v>
      </c>
      <c r="G219" s="28">
        <v>30651</v>
      </c>
      <c r="H219" s="18" t="s">
        <v>964</v>
      </c>
      <c r="I219" s="18" t="s">
        <v>530</v>
      </c>
      <c r="J219" s="1" t="str">
        <f>VLOOKUP(Tabla27[[#This Row],[Nombre]],Junio!B220:I312,8,FALSE)</f>
        <v>iromero@infom.gob.gt</v>
      </c>
    </row>
    <row r="220" spans="1:10" ht="33" customHeight="1" x14ac:dyDescent="0.2">
      <c r="A220" s="3">
        <v>217</v>
      </c>
      <c r="B220" s="4" t="s">
        <v>296</v>
      </c>
      <c r="C220" s="5" t="s">
        <v>701</v>
      </c>
      <c r="D220" s="23" t="str">
        <f>UPPER(Tabla27[[#This Row],[Puesto Minuscula]])</f>
        <v>CONTADOR REGIONAL</v>
      </c>
      <c r="E220" s="4" t="s">
        <v>422</v>
      </c>
      <c r="F220" s="23" t="s">
        <v>291</v>
      </c>
      <c r="G220" s="27">
        <v>32675</v>
      </c>
      <c r="H220" s="5">
        <v>24989191</v>
      </c>
      <c r="I220" s="5" t="s">
        <v>531</v>
      </c>
      <c r="J220" s="1" t="str">
        <f>VLOOKUP(Tabla27[[#This Row],[Nombre]],Junio!B221:I313,8,FALSE)</f>
        <v>erosales@infom.gob.gt</v>
      </c>
    </row>
    <row r="221" spans="1:10" ht="33" customHeight="1" x14ac:dyDescent="0.2">
      <c r="A221" s="16">
        <v>218</v>
      </c>
      <c r="B221" s="17" t="s">
        <v>237</v>
      </c>
      <c r="C221" s="18" t="s">
        <v>701</v>
      </c>
      <c r="D221" s="24" t="str">
        <f>UPPER(Tabla27[[#This Row],[Puesto Minuscula]])</f>
        <v>INGENIERO</v>
      </c>
      <c r="E221" s="17" t="s">
        <v>357</v>
      </c>
      <c r="F221" s="24" t="s">
        <v>235</v>
      </c>
      <c r="G221" s="28">
        <v>37956</v>
      </c>
      <c r="H221" s="18" t="s">
        <v>964</v>
      </c>
      <c r="I221" s="18" t="s">
        <v>532</v>
      </c>
      <c r="J221" s="1" t="str">
        <f>VLOOKUP(Tabla27[[#This Row],[Nombre]],Junio!B222:I314,8,FALSE)</f>
        <v>mruano@infom.gob.gt</v>
      </c>
    </row>
    <row r="222" spans="1:10" ht="33" customHeight="1" x14ac:dyDescent="0.2">
      <c r="A222" s="3">
        <v>219</v>
      </c>
      <c r="B222" s="4" t="s">
        <v>71</v>
      </c>
      <c r="C222" s="5" t="s">
        <v>701</v>
      </c>
      <c r="D222" s="23" t="str">
        <f>UPPER(Tabla27[[#This Row],[Puesto Minuscula]])</f>
        <v>SECRETARIA EJECUTIVA I</v>
      </c>
      <c r="E222" s="4" t="s">
        <v>341</v>
      </c>
      <c r="F222" s="23" t="s">
        <v>69</v>
      </c>
      <c r="G222" s="27">
        <v>34988</v>
      </c>
      <c r="H222" s="5" t="s">
        <v>964</v>
      </c>
      <c r="I222" s="5" t="s">
        <v>533</v>
      </c>
      <c r="J222" s="1" t="str">
        <f>VLOOKUP(Tabla27[[#This Row],[Nombre]],Junio!B223:I315,8,FALSE)</f>
        <v>mruiz@infom.gob.gt</v>
      </c>
    </row>
    <row r="223" spans="1:10" ht="33" customHeight="1" x14ac:dyDescent="0.2">
      <c r="A223" s="16">
        <v>220</v>
      </c>
      <c r="B223" s="17" t="s">
        <v>285</v>
      </c>
      <c r="C223" s="18" t="s">
        <v>701</v>
      </c>
      <c r="D223" s="24" t="str">
        <f>UPPER(Tabla27[[#This Row],[Puesto Minuscula]])</f>
        <v>INGENIERO</v>
      </c>
      <c r="E223" s="17" t="s">
        <v>357</v>
      </c>
      <c r="F223" s="24" t="s">
        <v>283</v>
      </c>
      <c r="G223" s="28">
        <v>27197</v>
      </c>
      <c r="H223" s="18">
        <v>24989191</v>
      </c>
      <c r="I223" s="18" t="s">
        <v>534</v>
      </c>
      <c r="J223" s="1" t="str">
        <f>VLOOKUP(Tabla27[[#This Row],[Nombre]],Junio!B224:I316,8,FALSE)</f>
        <v>jruiz@infom.gob.gt</v>
      </c>
    </row>
    <row r="224" spans="1:10" ht="33" customHeight="1" x14ac:dyDescent="0.2">
      <c r="A224" s="3">
        <v>221</v>
      </c>
      <c r="B224" s="4" t="s">
        <v>143</v>
      </c>
      <c r="C224" s="5" t="s">
        <v>701</v>
      </c>
      <c r="D224" s="23" t="str">
        <f>UPPER(Tabla27[[#This Row],[Puesto Minuscula]])</f>
        <v>AUXILIAR DE CONTABILIDAD</v>
      </c>
      <c r="E224" s="4" t="s">
        <v>383</v>
      </c>
      <c r="F224" s="23" t="s">
        <v>135</v>
      </c>
      <c r="G224" s="27">
        <v>35569</v>
      </c>
      <c r="H224" s="5" t="s">
        <v>964</v>
      </c>
      <c r="I224" s="5" t="s">
        <v>533</v>
      </c>
      <c r="J224" s="1" t="str">
        <f>VLOOKUP(Tabla27[[#This Row],[Nombre]],Junio!B225:I317,8,FALSE)</f>
        <v>mruiz@infom.gob.gt</v>
      </c>
    </row>
    <row r="225" spans="1:10" ht="33" customHeight="1" x14ac:dyDescent="0.2">
      <c r="A225" s="16">
        <v>222</v>
      </c>
      <c r="B225" s="17" t="s">
        <v>96</v>
      </c>
      <c r="C225" s="18" t="s">
        <v>701</v>
      </c>
      <c r="D225" s="24" t="str">
        <f>UPPER(Tabla27[[#This Row],[Puesto Minuscula]])</f>
        <v>INGENIERO</v>
      </c>
      <c r="E225" s="17" t="s">
        <v>357</v>
      </c>
      <c r="F225" s="24" t="s">
        <v>95</v>
      </c>
      <c r="G225" s="28">
        <v>36588</v>
      </c>
      <c r="H225" s="18" t="s">
        <v>964</v>
      </c>
      <c r="I225" s="18" t="s">
        <v>535</v>
      </c>
      <c r="J225" s="1" t="str">
        <f>VLOOKUP(Tabla27[[#This Row],[Nombre]],Junio!B226:I318,8,FALSE)</f>
        <v>wsalazar@infom.gob.gt</v>
      </c>
    </row>
    <row r="226" spans="1:10" ht="33" customHeight="1" x14ac:dyDescent="0.2">
      <c r="A226" s="3">
        <v>223</v>
      </c>
      <c r="B226" s="4" t="s">
        <v>290</v>
      </c>
      <c r="C226" s="5" t="s">
        <v>701</v>
      </c>
      <c r="D226" s="23" t="str">
        <f>UPPER(Tabla27[[#This Row],[Puesto Minuscula]])</f>
        <v>OPERARIO REGIONAL</v>
      </c>
      <c r="E226" s="4" t="s">
        <v>423</v>
      </c>
      <c r="F226" s="23" t="s">
        <v>283</v>
      </c>
      <c r="G226" s="27">
        <v>41214</v>
      </c>
      <c r="H226" s="5">
        <v>24989191</v>
      </c>
      <c r="I226" s="5"/>
      <c r="J226" s="1">
        <f>VLOOKUP(Tabla27[[#This Row],[Nombre]],Junio!B227:I319,8,FALSE)</f>
        <v>0</v>
      </c>
    </row>
    <row r="227" spans="1:10" ht="33" customHeight="1" x14ac:dyDescent="0.2">
      <c r="A227" s="16">
        <v>224</v>
      </c>
      <c r="B227" s="17" t="s">
        <v>210</v>
      </c>
      <c r="C227" s="18" t="s">
        <v>701</v>
      </c>
      <c r="D227" s="24" t="str">
        <f>UPPER(Tabla27[[#This Row],[Puesto Minuscula]])</f>
        <v>OPERADOR DE PLANTA TELEFONICA</v>
      </c>
      <c r="E227" s="17" t="s">
        <v>406</v>
      </c>
      <c r="F227" s="24" t="s">
        <v>206</v>
      </c>
      <c r="G227" s="28">
        <v>29815</v>
      </c>
      <c r="H227" s="18" t="s">
        <v>964</v>
      </c>
      <c r="I227" s="18"/>
      <c r="J227" s="1">
        <f>VLOOKUP(Tabla27[[#This Row],[Nombre]],Junio!B228:I320,8,FALSE)</f>
        <v>0</v>
      </c>
    </row>
    <row r="228" spans="1:10" ht="33" customHeight="1" x14ac:dyDescent="0.2">
      <c r="A228" s="3">
        <v>225</v>
      </c>
      <c r="B228" s="4" t="s">
        <v>213</v>
      </c>
      <c r="C228" s="5" t="s">
        <v>701</v>
      </c>
      <c r="D228" s="23" t="str">
        <f>UPPER(Tabla27[[#This Row],[Puesto Minuscula]])</f>
        <v>DIRECTOR DE INFORMATICA</v>
      </c>
      <c r="E228" s="4" t="s">
        <v>407</v>
      </c>
      <c r="F228" s="23" t="s">
        <v>212</v>
      </c>
      <c r="G228" s="27">
        <v>41592</v>
      </c>
      <c r="H228" s="5" t="s">
        <v>964</v>
      </c>
      <c r="I228" s="5" t="s">
        <v>536</v>
      </c>
      <c r="J228" s="1" t="str">
        <f>VLOOKUP(Tabla27[[#This Row],[Nombre]],Junio!B229:I321,8,FALSE)</f>
        <v>ysamayoa@infom.gob.gt</v>
      </c>
    </row>
    <row r="229" spans="1:10" ht="33" customHeight="1" x14ac:dyDescent="0.2">
      <c r="A229" s="16">
        <v>226</v>
      </c>
      <c r="B229" s="17" t="s">
        <v>93</v>
      </c>
      <c r="C229" s="18" t="s">
        <v>701</v>
      </c>
      <c r="D229" s="24" t="str">
        <f>UPPER(Tabla27[[#This Row],[Puesto Minuscula]])</f>
        <v>AUXILIAR DE TOPOGRAFIA</v>
      </c>
      <c r="E229" s="17" t="s">
        <v>364</v>
      </c>
      <c r="F229" s="24" t="s">
        <v>84</v>
      </c>
      <c r="G229" s="28">
        <v>33086</v>
      </c>
      <c r="H229" s="18" t="s">
        <v>964</v>
      </c>
      <c r="I229" s="18"/>
      <c r="J229" s="1">
        <f>VLOOKUP(Tabla27[[#This Row],[Nombre]],Junio!B230:I322,8,FALSE)</f>
        <v>0</v>
      </c>
    </row>
    <row r="230" spans="1:10" ht="33" customHeight="1" x14ac:dyDescent="0.2">
      <c r="A230" s="3">
        <v>227</v>
      </c>
      <c r="B230" s="4" t="s">
        <v>240</v>
      </c>
      <c r="C230" s="5" t="s">
        <v>701</v>
      </c>
      <c r="D230" s="23" t="str">
        <f>UPPER(Tabla27[[#This Row],[Puesto Minuscula]])</f>
        <v>TECNICO DE SERVICIOS MUNICIPALES</v>
      </c>
      <c r="E230" s="4" t="s">
        <v>420</v>
      </c>
      <c r="F230" s="23" t="s">
        <v>235</v>
      </c>
      <c r="G230" s="27">
        <v>30804</v>
      </c>
      <c r="H230" s="5" t="s">
        <v>964</v>
      </c>
      <c r="I230" s="5" t="s">
        <v>537</v>
      </c>
      <c r="J230" s="1" t="str">
        <f>VLOOKUP(Tabla27[[#This Row],[Nombre]],Junio!B231:I323,8,FALSE)</f>
        <v>jsanchez@infom.gob.gt</v>
      </c>
    </row>
    <row r="231" spans="1:10" ht="33" customHeight="1" x14ac:dyDescent="0.2">
      <c r="A231" s="16">
        <v>228</v>
      </c>
      <c r="B231" s="17" t="s">
        <v>308</v>
      </c>
      <c r="C231" s="18" t="s">
        <v>701</v>
      </c>
      <c r="D231" s="24" t="str">
        <f>UPPER(Tabla27[[#This Row],[Puesto Minuscula]])</f>
        <v>SECRETARIA EJECUTIVA II</v>
      </c>
      <c r="E231" s="17" t="s">
        <v>334</v>
      </c>
      <c r="F231" s="24" t="s">
        <v>301</v>
      </c>
      <c r="G231" s="28">
        <v>34228</v>
      </c>
      <c r="H231" s="18">
        <v>24989191</v>
      </c>
      <c r="I231" s="18"/>
      <c r="J231" s="1">
        <f>VLOOKUP(Tabla27[[#This Row],[Nombre]],Junio!B232:I324,8,FALSE)</f>
        <v>0</v>
      </c>
    </row>
    <row r="232" spans="1:10" ht="33" customHeight="1" x14ac:dyDescent="0.2">
      <c r="A232" s="3">
        <v>229</v>
      </c>
      <c r="B232" s="4" t="s">
        <v>104</v>
      </c>
      <c r="C232" s="5" t="s">
        <v>701</v>
      </c>
      <c r="D232" s="23" t="str">
        <f>UPPER(Tabla27[[#This Row],[Puesto Minuscula]])</f>
        <v>DISEÑADOR</v>
      </c>
      <c r="E232" s="4" t="s">
        <v>367</v>
      </c>
      <c r="F232" s="23" t="s">
        <v>103</v>
      </c>
      <c r="G232" s="27">
        <v>37956</v>
      </c>
      <c r="H232" s="5" t="s">
        <v>964</v>
      </c>
      <c r="I232" s="5" t="s">
        <v>538</v>
      </c>
      <c r="J232" s="1" t="str">
        <f>VLOOKUP(Tabla27[[#This Row],[Nombre]],Junio!B233:I325,8,FALSE)</f>
        <v>esandoval@infom.gob.gt</v>
      </c>
    </row>
    <row r="233" spans="1:10" ht="33" customHeight="1" x14ac:dyDescent="0.2">
      <c r="A233" s="16">
        <v>230</v>
      </c>
      <c r="B233" s="17" t="s">
        <v>261</v>
      </c>
      <c r="C233" s="18" t="s">
        <v>701</v>
      </c>
      <c r="D233" s="24" t="str">
        <f>UPPER(Tabla27[[#This Row],[Puesto Minuscula]])</f>
        <v>TECNICO EN INFORMATICA</v>
      </c>
      <c r="E233" s="17" t="s">
        <v>403</v>
      </c>
      <c r="F233" s="24" t="s">
        <v>257</v>
      </c>
      <c r="G233" s="28">
        <v>38006</v>
      </c>
      <c r="H233" s="18">
        <v>24989191</v>
      </c>
      <c r="I233" s="18" t="s">
        <v>539</v>
      </c>
      <c r="J233" s="1" t="str">
        <f>VLOOKUP(Tabla27[[#This Row],[Nombre]],Junio!B234:I326,8,FALSE)</f>
        <v>lsandoval@infom.gob.gt</v>
      </c>
    </row>
    <row r="234" spans="1:10" ht="33" customHeight="1" x14ac:dyDescent="0.2">
      <c r="A234" s="3">
        <v>231</v>
      </c>
      <c r="B234" s="4" t="s">
        <v>224</v>
      </c>
      <c r="C234" s="5" t="s">
        <v>701</v>
      </c>
      <c r="D234" s="23" t="str">
        <f>UPPER(Tabla27[[#This Row],[Puesto Minuscula]])</f>
        <v>AUXILIAR DE PERSONAL</v>
      </c>
      <c r="E234" s="4" t="s">
        <v>414</v>
      </c>
      <c r="F234" s="23" t="s">
        <v>220</v>
      </c>
      <c r="G234" s="27">
        <v>41442</v>
      </c>
      <c r="H234" s="5" t="s">
        <v>964</v>
      </c>
      <c r="I234" s="5" t="s">
        <v>540</v>
      </c>
      <c r="J234" s="1" t="str">
        <f>VLOOKUP(Tabla27[[#This Row],[Nombre]],Junio!B235:I327,8,FALSE)</f>
        <v>wsantoc@infom.gob.gt</v>
      </c>
    </row>
    <row r="235" spans="1:10" ht="33" customHeight="1" x14ac:dyDescent="0.2">
      <c r="A235" s="16">
        <v>232</v>
      </c>
      <c r="B235" s="17" t="s">
        <v>28</v>
      </c>
      <c r="C235" s="18" t="s">
        <v>701</v>
      </c>
      <c r="D235" s="24" t="str">
        <f>UPPER(Tabla27[[#This Row],[Puesto Minuscula]])</f>
        <v>COORDINADOR OFICINAS REGIONALES</v>
      </c>
      <c r="E235" s="17" t="s">
        <v>337</v>
      </c>
      <c r="F235" s="24" t="s">
        <v>27</v>
      </c>
      <c r="G235" s="28">
        <v>41935</v>
      </c>
      <c r="H235" s="18" t="s">
        <v>964</v>
      </c>
      <c r="I235" s="18" t="s">
        <v>541</v>
      </c>
      <c r="J235" s="1" t="str">
        <f>VLOOKUP(Tabla27[[#This Row],[Nombre]],Junio!B236:I328,8,FALSE)</f>
        <v>rsantos@infom.gob.gt</v>
      </c>
    </row>
    <row r="236" spans="1:10" ht="33" customHeight="1" x14ac:dyDescent="0.2">
      <c r="A236" s="3">
        <v>233</v>
      </c>
      <c r="B236" s="4" t="s">
        <v>174</v>
      </c>
      <c r="C236" s="5" t="s">
        <v>701</v>
      </c>
      <c r="D236" s="23" t="str">
        <f>UPPER(Tabla27[[#This Row],[Puesto Minuscula]])</f>
        <v>OPERARIO DE MANTENIMIENTO</v>
      </c>
      <c r="E236" s="4" t="s">
        <v>392</v>
      </c>
      <c r="F236" s="23" t="s">
        <v>165</v>
      </c>
      <c r="G236" s="27">
        <v>31796</v>
      </c>
      <c r="H236" s="5" t="s">
        <v>964</v>
      </c>
      <c r="I236" s="5"/>
      <c r="J236" s="1">
        <f>VLOOKUP(Tabla27[[#This Row],[Nombre]],Junio!B237:I329,8,FALSE)</f>
        <v>0</v>
      </c>
    </row>
    <row r="237" spans="1:10" ht="33" customHeight="1" x14ac:dyDescent="0.2">
      <c r="A237" s="16">
        <v>234</v>
      </c>
      <c r="B237" s="17" t="s">
        <v>37</v>
      </c>
      <c r="C237" s="18" t="s">
        <v>701</v>
      </c>
      <c r="D237" s="24" t="str">
        <f>UPPER(Tabla27[[#This Row],[Puesto Minuscula]])</f>
        <v>SECRETARIA OFICINISTA</v>
      </c>
      <c r="E237" s="17" t="s">
        <v>340</v>
      </c>
      <c r="F237" s="24" t="s">
        <v>34</v>
      </c>
      <c r="G237" s="28">
        <v>40217</v>
      </c>
      <c r="H237" s="18" t="s">
        <v>964</v>
      </c>
      <c r="I237" s="18" t="s">
        <v>550</v>
      </c>
      <c r="J237" s="1" t="str">
        <f>VLOOKUP(Tabla27[[#This Row],[Nombre]],Junio!B238:I330,8,FALSE)</f>
        <v>mserrano@infom.gob.gt</v>
      </c>
    </row>
    <row r="238" spans="1:10" ht="33" customHeight="1" x14ac:dyDescent="0.2">
      <c r="A238" s="3">
        <v>235</v>
      </c>
      <c r="B238" s="4" t="s">
        <v>53</v>
      </c>
      <c r="C238" s="5" t="s">
        <v>701</v>
      </c>
      <c r="D238" s="23" t="str">
        <f>UPPER(Tabla27[[#This Row],[Puesto Minuscula]])</f>
        <v>ASESOR FINANCIERO MUNICIPAL</v>
      </c>
      <c r="E238" s="4" t="s">
        <v>347</v>
      </c>
      <c r="F238" s="23" t="s">
        <v>51</v>
      </c>
      <c r="G238" s="27">
        <v>41590</v>
      </c>
      <c r="H238" s="5" t="s">
        <v>964</v>
      </c>
      <c r="I238" s="5" t="s">
        <v>549</v>
      </c>
      <c r="J238" s="1" t="str">
        <f>VLOOKUP(Tabla27[[#This Row],[Nombre]],Junio!B239:I331,8,FALSE)</f>
        <v>lsincal@infom.gob.gt</v>
      </c>
    </row>
    <row r="239" spans="1:10" ht="33" customHeight="1" x14ac:dyDescent="0.2">
      <c r="A239" s="16">
        <v>236</v>
      </c>
      <c r="B239" s="17" t="s">
        <v>150</v>
      </c>
      <c r="C239" s="18" t="s">
        <v>701</v>
      </c>
      <c r="D239" s="24" t="str">
        <f>UPPER(Tabla27[[#This Row],[Puesto Minuscula]])</f>
        <v>CONTADOR</v>
      </c>
      <c r="E239" s="17" t="s">
        <v>382</v>
      </c>
      <c r="F239" s="24" t="s">
        <v>149</v>
      </c>
      <c r="G239" s="28">
        <v>36040</v>
      </c>
      <c r="H239" s="18" t="s">
        <v>964</v>
      </c>
      <c r="I239" s="18" t="s">
        <v>542</v>
      </c>
      <c r="J239" s="1" t="str">
        <f>VLOOKUP(Tabla27[[#This Row],[Nombre]],Junio!B240:I332,8,FALSE)</f>
        <v>lsipac@infom.gob.gt</v>
      </c>
    </row>
    <row r="240" spans="1:10" ht="33" customHeight="1" x14ac:dyDescent="0.2">
      <c r="A240" s="3">
        <v>237</v>
      </c>
      <c r="B240" s="4" t="s">
        <v>173</v>
      </c>
      <c r="C240" s="5" t="s">
        <v>701</v>
      </c>
      <c r="D240" s="23" t="str">
        <f>UPPER(Tabla27[[#This Row],[Puesto Minuscula]])</f>
        <v>OPERARIO DE MANTENIMIENTO</v>
      </c>
      <c r="E240" s="4" t="s">
        <v>392</v>
      </c>
      <c r="F240" s="23" t="s">
        <v>165</v>
      </c>
      <c r="G240" s="27">
        <v>35384</v>
      </c>
      <c r="H240" s="5" t="s">
        <v>964</v>
      </c>
      <c r="I240" s="5" t="s">
        <v>543</v>
      </c>
      <c r="J240" s="1" t="str">
        <f>VLOOKUP(Tabla27[[#This Row],[Nombre]],Junio!B241:I333,8,FALSE)</f>
        <v>jsolorzano@infom.gob.gt</v>
      </c>
    </row>
    <row r="241" spans="1:10" ht="33" customHeight="1" x14ac:dyDescent="0.2">
      <c r="A241" s="16">
        <v>238</v>
      </c>
      <c r="B241" s="17" t="s">
        <v>118</v>
      </c>
      <c r="C241" s="18" t="s">
        <v>701</v>
      </c>
      <c r="D241" s="24" t="str">
        <f>UPPER(Tabla27[[#This Row],[Puesto Minuscula]])</f>
        <v>SUPERVISOR DE CARTERA</v>
      </c>
      <c r="E241" s="17" t="s">
        <v>374</v>
      </c>
      <c r="F241" s="24" t="s">
        <v>117</v>
      </c>
      <c r="G241" s="28">
        <v>35354</v>
      </c>
      <c r="H241" s="18" t="s">
        <v>964</v>
      </c>
      <c r="I241" s="18" t="s">
        <v>544</v>
      </c>
      <c r="J241" s="1" t="str">
        <f>VLOOKUP(Tabla27[[#This Row],[Nombre]],Junio!B242:I334,8,FALSE)</f>
        <v>ssor@infom.gob.gt</v>
      </c>
    </row>
    <row r="242" spans="1:10" ht="33" customHeight="1" x14ac:dyDescent="0.2">
      <c r="A242" s="3">
        <v>239</v>
      </c>
      <c r="B242" s="4" t="s">
        <v>247</v>
      </c>
      <c r="C242" s="5" t="s">
        <v>701</v>
      </c>
      <c r="D242" s="23" t="str">
        <f>UPPER(Tabla27[[#This Row],[Puesto Minuscula]])</f>
        <v>CONTADOR REGIONAL</v>
      </c>
      <c r="E242" s="4" t="s">
        <v>422</v>
      </c>
      <c r="F242" s="23" t="s">
        <v>244</v>
      </c>
      <c r="G242" s="27">
        <v>38247</v>
      </c>
      <c r="H242" s="5">
        <v>24989191</v>
      </c>
      <c r="I242" s="5" t="s">
        <v>545</v>
      </c>
      <c r="J242" s="1" t="str">
        <f>VLOOKUP(Tabla27[[#This Row],[Nombre]],Junio!B243:I335,8,FALSE)</f>
        <v>msosa@infom.gob.gt</v>
      </c>
    </row>
    <row r="243" spans="1:10" ht="33" customHeight="1" x14ac:dyDescent="0.2">
      <c r="A243" s="16">
        <v>240</v>
      </c>
      <c r="B243" s="17" t="s">
        <v>242</v>
      </c>
      <c r="C243" s="18" t="s">
        <v>701</v>
      </c>
      <c r="D243" s="24" t="str">
        <f>UPPER(Tabla27[[#This Row],[Puesto Minuscula]])</f>
        <v>TECNICO DE SERVICIOS MUNICIPALES</v>
      </c>
      <c r="E243" s="17" t="s">
        <v>420</v>
      </c>
      <c r="F243" s="24" t="s">
        <v>235</v>
      </c>
      <c r="G243" s="28">
        <v>34988</v>
      </c>
      <c r="H243" s="18" t="s">
        <v>964</v>
      </c>
      <c r="I243" s="18" t="s">
        <v>546</v>
      </c>
      <c r="J243" s="1" t="str">
        <f>VLOOKUP(Tabla27[[#This Row],[Nombre]],Junio!B244:I336,8,FALSE)</f>
        <v>jsosa@infom.gob.gt</v>
      </c>
    </row>
    <row r="244" spans="1:10" ht="33" customHeight="1" x14ac:dyDescent="0.2">
      <c r="A244" s="3">
        <v>241</v>
      </c>
      <c r="B244" s="4" t="s">
        <v>46</v>
      </c>
      <c r="C244" s="5" t="s">
        <v>701</v>
      </c>
      <c r="D244" s="23" t="str">
        <f>UPPER(Tabla27[[#This Row],[Puesto Minuscula]])</f>
        <v>INVESTIGADOR CUANTITATIVO</v>
      </c>
      <c r="E244" s="4" t="s">
        <v>344</v>
      </c>
      <c r="F244" s="23" t="s">
        <v>43</v>
      </c>
      <c r="G244" s="27">
        <v>36298</v>
      </c>
      <c r="H244" s="5" t="s">
        <v>964</v>
      </c>
      <c r="I244" s="5" t="s">
        <v>547</v>
      </c>
      <c r="J244" s="1" t="str">
        <f>VLOOKUP(Tabla27[[#This Row],[Nombre]],Junio!B245:I337,8,FALSE)</f>
        <v>isoto@infom.gob.gt</v>
      </c>
    </row>
    <row r="245" spans="1:10" ht="33" customHeight="1" x14ac:dyDescent="0.2">
      <c r="A245" s="16">
        <v>242</v>
      </c>
      <c r="B245" s="17" t="s">
        <v>315</v>
      </c>
      <c r="C245" s="18" t="s">
        <v>701</v>
      </c>
      <c r="D245" s="24" t="str">
        <f>UPPER(Tabla27[[#This Row],[Puesto Minuscula]])</f>
        <v>AUXILIAR ASESORIA FINANCIERA MUNICIPAL</v>
      </c>
      <c r="E245" s="17" t="s">
        <v>348</v>
      </c>
      <c r="F245" s="24" t="s">
        <v>310</v>
      </c>
      <c r="G245" s="28">
        <v>37956</v>
      </c>
      <c r="H245" s="18">
        <v>24989191</v>
      </c>
      <c r="I245" s="18" t="s">
        <v>548</v>
      </c>
      <c r="J245" s="1" t="str">
        <f>VLOOKUP(Tabla27[[#This Row],[Nombre]],Junio!B246:I338,8,FALSE)</f>
        <v>csoza@infom.gob.gt</v>
      </c>
    </row>
    <row r="246" spans="1:10" ht="33" customHeight="1" x14ac:dyDescent="0.2">
      <c r="A246" s="3">
        <v>243</v>
      </c>
      <c r="B246" s="4" t="s">
        <v>14</v>
      </c>
      <c r="C246" s="5" t="s">
        <v>701</v>
      </c>
      <c r="D246" s="23" t="str">
        <f>UPPER(Tabla27[[#This Row],[Puesto Minuscula]])</f>
        <v>AUXILIAR DE AUDITORIA</v>
      </c>
      <c r="E246" s="4" t="s">
        <v>333</v>
      </c>
      <c r="F246" s="23" t="s">
        <v>10</v>
      </c>
      <c r="G246" s="27">
        <v>35044</v>
      </c>
      <c r="H246" s="5" t="s">
        <v>964</v>
      </c>
      <c r="I246" s="5" t="s">
        <v>551</v>
      </c>
      <c r="J246" s="1" t="str">
        <f>VLOOKUP(Tabla27[[#This Row],[Nombre]],Junio!B247:I339,8,FALSE)</f>
        <v>jtoledo@infom.gob.gt</v>
      </c>
    </row>
    <row r="247" spans="1:10" ht="33" customHeight="1" x14ac:dyDescent="0.2">
      <c r="A247" s="16">
        <v>244</v>
      </c>
      <c r="B247" s="17" t="s">
        <v>320</v>
      </c>
      <c r="C247" s="18" t="s">
        <v>701</v>
      </c>
      <c r="D247" s="24" t="str">
        <f>UPPER(Tabla27[[#This Row],[Puesto Minuscula]])</f>
        <v>OPERARIO REGIONAL</v>
      </c>
      <c r="E247" s="17" t="s">
        <v>423</v>
      </c>
      <c r="F247" s="24" t="s">
        <v>310</v>
      </c>
      <c r="G247" s="28">
        <v>35674</v>
      </c>
      <c r="H247" s="18">
        <v>24989191</v>
      </c>
      <c r="I247" s="18" t="s">
        <v>552</v>
      </c>
      <c r="J247" s="1" t="str">
        <f>VLOOKUP(Tabla27[[#This Row],[Nombre]],Junio!B248:I340,8,FALSE)</f>
        <v>mtoralla@infom.gob.gt</v>
      </c>
    </row>
    <row r="248" spans="1:10" ht="33" customHeight="1" x14ac:dyDescent="0.2">
      <c r="A248" s="3">
        <v>245</v>
      </c>
      <c r="B248" s="4" t="s">
        <v>55</v>
      </c>
      <c r="C248" s="5" t="s">
        <v>701</v>
      </c>
      <c r="D248" s="23" t="str">
        <f>UPPER(Tabla27[[#This Row],[Puesto Minuscula]])</f>
        <v>AUXILIAR ASESORIA FINANCIERA MUNICIPAL</v>
      </c>
      <c r="E248" s="4" t="s">
        <v>348</v>
      </c>
      <c r="F248" s="23" t="s">
        <v>51</v>
      </c>
      <c r="G248" s="27">
        <v>30271</v>
      </c>
      <c r="H248" s="5" t="s">
        <v>964</v>
      </c>
      <c r="I248" s="5" t="s">
        <v>553</v>
      </c>
      <c r="J248" s="1" t="str">
        <f>VLOOKUP(Tabla27[[#This Row],[Nombre]],Junio!B249:I341,8,FALSE)</f>
        <v>jtoscano@infom.gob.gt</v>
      </c>
    </row>
    <row r="249" spans="1:10" ht="33" customHeight="1" x14ac:dyDescent="0.2">
      <c r="A249" s="16">
        <v>246</v>
      </c>
      <c r="B249" s="17" t="s">
        <v>151</v>
      </c>
      <c r="C249" s="18" t="s">
        <v>701</v>
      </c>
      <c r="D249" s="24" t="str">
        <f>UPPER(Tabla27[[#This Row],[Puesto Minuscula]])</f>
        <v>CONTADOR</v>
      </c>
      <c r="E249" s="17" t="s">
        <v>382</v>
      </c>
      <c r="F249" s="24" t="s">
        <v>149</v>
      </c>
      <c r="G249" s="28">
        <v>35859</v>
      </c>
      <c r="H249" s="18" t="s">
        <v>964</v>
      </c>
      <c r="I249" s="18" t="s">
        <v>554</v>
      </c>
      <c r="J249" s="1" t="str">
        <f>VLOOKUP(Tabla27[[#This Row],[Nombre]],Junio!B250:I342,8,FALSE)</f>
        <v>wtote@infom.gob.gt</v>
      </c>
    </row>
    <row r="250" spans="1:10" ht="33" customHeight="1" x14ac:dyDescent="0.2">
      <c r="A250" s="3">
        <v>247</v>
      </c>
      <c r="B250" s="4" t="s">
        <v>61</v>
      </c>
      <c r="C250" s="5" t="s">
        <v>701</v>
      </c>
      <c r="D250" s="23" t="str">
        <f>UPPER(Tabla27[[#This Row],[Puesto Minuscula]])</f>
        <v>FACILITADOR EN SISTEMAS</v>
      </c>
      <c r="E250" s="4" t="s">
        <v>352</v>
      </c>
      <c r="F250" s="23" t="s">
        <v>59</v>
      </c>
      <c r="G250" s="27">
        <v>33529</v>
      </c>
      <c r="H250" s="5" t="s">
        <v>964</v>
      </c>
      <c r="I250" s="5" t="s">
        <v>555</v>
      </c>
      <c r="J250" s="1" t="str">
        <f>VLOOKUP(Tabla27[[#This Row],[Nombre]],Junio!B251:I343,8,FALSE)</f>
        <v>ctrejo@infom.gob.gt</v>
      </c>
    </row>
    <row r="251" spans="1:10" ht="33" customHeight="1" x14ac:dyDescent="0.2">
      <c r="A251" s="16">
        <v>248</v>
      </c>
      <c r="B251" s="17" t="s">
        <v>226</v>
      </c>
      <c r="C251" s="18" t="s">
        <v>701</v>
      </c>
      <c r="D251" s="24" t="str">
        <f>UPPER(Tabla27[[#This Row],[Puesto Minuscula]])</f>
        <v>AUXILIAR DE PERSONAL</v>
      </c>
      <c r="E251" s="17" t="s">
        <v>414</v>
      </c>
      <c r="F251" s="24" t="s">
        <v>220</v>
      </c>
      <c r="G251" s="28">
        <v>40133</v>
      </c>
      <c r="H251" s="18" t="s">
        <v>964</v>
      </c>
      <c r="I251" s="18" t="s">
        <v>556</v>
      </c>
      <c r="J251" s="1" t="str">
        <f>VLOOKUP(Tabla27[[#This Row],[Nombre]],Junio!B252:I344,8,FALSE)</f>
        <v>atrejo@infom.gt</v>
      </c>
    </row>
    <row r="252" spans="1:10" ht="33" customHeight="1" x14ac:dyDescent="0.2">
      <c r="A252" s="3">
        <v>249</v>
      </c>
      <c r="B252" s="4" t="s">
        <v>319</v>
      </c>
      <c r="C252" s="5" t="s">
        <v>701</v>
      </c>
      <c r="D252" s="23" t="str">
        <f>UPPER(Tabla27[[#This Row],[Puesto Minuscula]])</f>
        <v>DIBUJANTE</v>
      </c>
      <c r="E252" s="4" t="s">
        <v>361</v>
      </c>
      <c r="F252" s="23" t="s">
        <v>310</v>
      </c>
      <c r="G252" s="27">
        <v>40330</v>
      </c>
      <c r="H252" s="5">
        <v>24989191</v>
      </c>
      <c r="I252" s="5" t="s">
        <v>557</v>
      </c>
      <c r="J252" s="1" t="str">
        <f>VLOOKUP(Tabla27[[#This Row],[Nombre]],Junio!B253:I345,8,FALSE)</f>
        <v>mtrujillo@infom.gob.gt</v>
      </c>
    </row>
    <row r="253" spans="1:10" ht="33" customHeight="1" x14ac:dyDescent="0.2">
      <c r="A253" s="16">
        <v>250</v>
      </c>
      <c r="B253" s="17" t="s">
        <v>270</v>
      </c>
      <c r="C253" s="18" t="s">
        <v>701</v>
      </c>
      <c r="D253" s="24" t="str">
        <f>UPPER(Tabla27[[#This Row],[Puesto Minuscula]])</f>
        <v>AUXILIAR DE INGENIERIA</v>
      </c>
      <c r="E253" s="17" t="s">
        <v>359</v>
      </c>
      <c r="F253" s="24" t="s">
        <v>264</v>
      </c>
      <c r="G253" s="28">
        <v>36039</v>
      </c>
      <c r="H253" s="18">
        <v>24989191</v>
      </c>
      <c r="I253" s="18"/>
      <c r="J253" s="1">
        <f>VLOOKUP(Tabla27[[#This Row],[Nombre]],Junio!B254:I346,8,FALSE)</f>
        <v>0</v>
      </c>
    </row>
    <row r="254" spans="1:10" ht="33" customHeight="1" x14ac:dyDescent="0.2">
      <c r="A254" s="3">
        <v>251</v>
      </c>
      <c r="B254" s="4" t="s">
        <v>209</v>
      </c>
      <c r="C254" s="5" t="s">
        <v>701</v>
      </c>
      <c r="D254" s="23" t="str">
        <f>UPPER(Tabla27[[#This Row],[Puesto Minuscula]])</f>
        <v>AUXILIAR DE ARCHIVO</v>
      </c>
      <c r="E254" s="4" t="s">
        <v>362</v>
      </c>
      <c r="F254" s="23" t="s">
        <v>206</v>
      </c>
      <c r="G254" s="27">
        <v>31974</v>
      </c>
      <c r="H254" s="5" t="s">
        <v>964</v>
      </c>
      <c r="I254" s="5"/>
      <c r="J254" s="1">
        <f>VLOOKUP(Tabla27[[#This Row],[Nombre]],Junio!B255:I347,8,FALSE)</f>
        <v>0</v>
      </c>
    </row>
    <row r="255" spans="1:10" ht="33" customHeight="1" x14ac:dyDescent="0.2">
      <c r="A255" s="16">
        <v>252</v>
      </c>
      <c r="B255" s="17" t="s">
        <v>298</v>
      </c>
      <c r="C255" s="18" t="s">
        <v>701</v>
      </c>
      <c r="D255" s="24" t="str">
        <f>UPPER(Tabla27[[#This Row],[Puesto Minuscula]])</f>
        <v>TECNICO EN INFORMATICA</v>
      </c>
      <c r="E255" s="17" t="s">
        <v>403</v>
      </c>
      <c r="F255" s="24" t="s">
        <v>291</v>
      </c>
      <c r="G255" s="28">
        <v>35933</v>
      </c>
      <c r="H255" s="18">
        <v>24989191</v>
      </c>
      <c r="I255" s="18" t="s">
        <v>558</v>
      </c>
      <c r="J255" s="1" t="str">
        <f>VLOOKUP(Tabla27[[#This Row],[Nombre]],Junio!B256:I348,8,FALSE)</f>
        <v>aurizar@infom.gob.gt</v>
      </c>
    </row>
    <row r="256" spans="1:10" ht="33" customHeight="1" x14ac:dyDescent="0.2">
      <c r="A256" s="3">
        <v>253</v>
      </c>
      <c r="B256" s="4" t="s">
        <v>217</v>
      </c>
      <c r="C256" s="5" t="s">
        <v>701</v>
      </c>
      <c r="D256" s="23" t="str">
        <f>UPPER(Tabla27[[#This Row],[Puesto Minuscula]])</f>
        <v>SUPERVISOR DE GESTION DE PERSONAL</v>
      </c>
      <c r="E256" s="4" t="s">
        <v>858</v>
      </c>
      <c r="F256" s="23" t="s">
        <v>216</v>
      </c>
      <c r="G256" s="27">
        <v>38006</v>
      </c>
      <c r="H256" s="5" t="s">
        <v>964</v>
      </c>
      <c r="I256" s="5" t="s">
        <v>559</v>
      </c>
      <c r="J256" s="1" t="str">
        <f>VLOOKUP(Tabla27[[#This Row],[Nombre]],Junio!B257:I349,8,FALSE)</f>
        <v>dsagastume@infom.gob.gt</v>
      </c>
    </row>
    <row r="257" spans="1:10" ht="33" customHeight="1" x14ac:dyDescent="0.2">
      <c r="A257" s="16">
        <v>254</v>
      </c>
      <c r="B257" s="17" t="s">
        <v>76</v>
      </c>
      <c r="C257" s="18" t="s">
        <v>701</v>
      </c>
      <c r="D257" s="24" t="str">
        <f>UPPER(Tabla27[[#This Row],[Puesto Minuscula]])</f>
        <v>INGENIERO</v>
      </c>
      <c r="E257" s="17" t="s">
        <v>357</v>
      </c>
      <c r="F257" s="24" t="s">
        <v>72</v>
      </c>
      <c r="G257" s="28">
        <v>36164</v>
      </c>
      <c r="H257" s="18" t="s">
        <v>964</v>
      </c>
      <c r="I257" s="18" t="s">
        <v>560</v>
      </c>
      <c r="J257" s="1" t="str">
        <f>VLOOKUP(Tabla27[[#This Row],[Nombre]],Junio!B258:I350,8,FALSE)</f>
        <v>jvaldizon@infom.gob.gt</v>
      </c>
    </row>
    <row r="258" spans="1:10" ht="33" customHeight="1" x14ac:dyDescent="0.2">
      <c r="A258" s="3">
        <v>255</v>
      </c>
      <c r="B258" s="4" t="s">
        <v>191</v>
      </c>
      <c r="C258" s="5" t="s">
        <v>701</v>
      </c>
      <c r="D258" s="23" t="str">
        <f>UPPER(Tabla27[[#This Row],[Puesto Minuscula]])</f>
        <v>MECANICO</v>
      </c>
      <c r="E258" s="4" t="s">
        <v>396</v>
      </c>
      <c r="F258" s="23" t="s">
        <v>188</v>
      </c>
      <c r="G258" s="27">
        <v>35660</v>
      </c>
      <c r="H258" s="5">
        <v>24989191</v>
      </c>
      <c r="I258" s="5" t="s">
        <v>561</v>
      </c>
      <c r="J258" s="1" t="str">
        <f>VLOOKUP(Tabla27[[#This Row],[Nombre]],Junio!B259:I351,8,FALSE)</f>
        <v>cvalenzuela@infom.gob.gt</v>
      </c>
    </row>
    <row r="259" spans="1:10" ht="33" customHeight="1" x14ac:dyDescent="0.2">
      <c r="A259" s="16">
        <v>256</v>
      </c>
      <c r="B259" s="17" t="s">
        <v>287</v>
      </c>
      <c r="C259" s="18" t="s">
        <v>701</v>
      </c>
      <c r="D259" s="24" t="str">
        <f>UPPER(Tabla27[[#This Row],[Puesto Minuscula]])</f>
        <v>CONTADOR REGIONAL</v>
      </c>
      <c r="E259" s="17" t="s">
        <v>422</v>
      </c>
      <c r="F259" s="24" t="s">
        <v>283</v>
      </c>
      <c r="G259" s="28">
        <v>41214</v>
      </c>
      <c r="H259" s="18">
        <v>24989191</v>
      </c>
      <c r="I259" s="18" t="s">
        <v>562</v>
      </c>
      <c r="J259" s="1" t="str">
        <f>VLOOKUP(Tabla27[[#This Row],[Nombre]],Junio!B260:I352,8,FALSE)</f>
        <v>avasquez@infom.gob.gt</v>
      </c>
    </row>
    <row r="260" spans="1:10" ht="33" customHeight="1" x14ac:dyDescent="0.2">
      <c r="A260" s="3">
        <v>257</v>
      </c>
      <c r="B260" s="4" t="s">
        <v>78</v>
      </c>
      <c r="C260" s="5" t="s">
        <v>701</v>
      </c>
      <c r="D260" s="23" t="str">
        <f>UPPER(Tabla27[[#This Row],[Puesto Minuscula]])</f>
        <v>AUXILIAR DE INGENIERIA</v>
      </c>
      <c r="E260" s="4" t="s">
        <v>359</v>
      </c>
      <c r="F260" s="23" t="s">
        <v>72</v>
      </c>
      <c r="G260" s="27">
        <v>36526</v>
      </c>
      <c r="H260" s="5" t="s">
        <v>964</v>
      </c>
      <c r="I260" s="5" t="s">
        <v>563</v>
      </c>
      <c r="J260" s="1" t="str">
        <f>VLOOKUP(Tabla27[[#This Row],[Nombre]],Junio!B261:I353,8,FALSE)</f>
        <v>jvasquez@infom.gob.gt</v>
      </c>
    </row>
    <row r="261" spans="1:10" ht="33" customHeight="1" x14ac:dyDescent="0.2">
      <c r="A261" s="16">
        <v>258</v>
      </c>
      <c r="B261" s="17" t="s">
        <v>222</v>
      </c>
      <c r="C261" s="18" t="s">
        <v>701</v>
      </c>
      <c r="D261" s="24" t="str">
        <f>UPPER(Tabla27[[#This Row],[Puesto Minuscula]])</f>
        <v>SUPERVISOR DE PRESTACIONES</v>
      </c>
      <c r="E261" s="17" t="s">
        <v>412</v>
      </c>
      <c r="F261" s="24" t="s">
        <v>220</v>
      </c>
      <c r="G261" s="28">
        <v>35499</v>
      </c>
      <c r="H261" s="18" t="s">
        <v>964</v>
      </c>
      <c r="I261" s="18" t="s">
        <v>564</v>
      </c>
      <c r="J261" s="1" t="str">
        <f>VLOOKUP(Tabla27[[#This Row],[Nombre]],Junio!B262:I354,8,FALSE)</f>
        <v>bvasquez@infom.gob.gt</v>
      </c>
    </row>
    <row r="262" spans="1:10" ht="33" customHeight="1" x14ac:dyDescent="0.2">
      <c r="A262" s="3">
        <v>259</v>
      </c>
      <c r="B262" s="4" t="s">
        <v>185</v>
      </c>
      <c r="C262" s="5" t="s">
        <v>701</v>
      </c>
      <c r="D262" s="23" t="str">
        <f>UPPER(Tabla27[[#This Row],[Puesto Minuscula]])</f>
        <v>CONSERJE</v>
      </c>
      <c r="E262" s="4" t="s">
        <v>394</v>
      </c>
      <c r="F262" s="23" t="s">
        <v>165</v>
      </c>
      <c r="G262" s="27">
        <v>34228</v>
      </c>
      <c r="H262" s="5" t="s">
        <v>964</v>
      </c>
      <c r="I262" s="5" t="s">
        <v>565</v>
      </c>
      <c r="J262" s="1" t="str">
        <f>VLOOKUP(Tabla27[[#This Row],[Nombre]],Junio!B263:I355,8,FALSE)</f>
        <v>ivelasquez@infom.gob.gt</v>
      </c>
    </row>
    <row r="263" spans="1:10" ht="33" customHeight="1" x14ac:dyDescent="0.2">
      <c r="A263" s="16">
        <v>260</v>
      </c>
      <c r="B263" s="17" t="s">
        <v>106</v>
      </c>
      <c r="C263" s="18" t="s">
        <v>701</v>
      </c>
      <c r="D263" s="24" t="str">
        <f>UPPER(Tabla27[[#This Row],[Puesto Minuscula]])</f>
        <v>AUXILIAR DE BIBLIOTECA</v>
      </c>
      <c r="E263" s="17" t="s">
        <v>368</v>
      </c>
      <c r="F263" s="24" t="s">
        <v>105</v>
      </c>
      <c r="G263" s="28">
        <v>31754</v>
      </c>
      <c r="H263" s="18">
        <v>24989191</v>
      </c>
      <c r="I263" s="18" t="s">
        <v>566</v>
      </c>
      <c r="J263" s="1" t="str">
        <f>VLOOKUP(Tabla27[[#This Row],[Nombre]],Junio!B264:I356,8,FALSE)</f>
        <v>rvelasquez@infom.gob.gt</v>
      </c>
    </row>
    <row r="264" spans="1:10" ht="33" customHeight="1" x14ac:dyDescent="0.2">
      <c r="A264" s="3">
        <v>261</v>
      </c>
      <c r="B264" s="4" t="s">
        <v>289</v>
      </c>
      <c r="C264" s="5" t="s">
        <v>701</v>
      </c>
      <c r="D264" s="23" t="str">
        <f>UPPER(Tabla27[[#This Row],[Puesto Minuscula]])</f>
        <v>TECNICO EN INFORMATICA</v>
      </c>
      <c r="E264" s="4" t="s">
        <v>403</v>
      </c>
      <c r="F264" s="23" t="s">
        <v>283</v>
      </c>
      <c r="G264" s="27">
        <v>41214</v>
      </c>
      <c r="H264" s="5">
        <v>24989191</v>
      </c>
      <c r="I264" s="5" t="s">
        <v>567</v>
      </c>
      <c r="J264" s="1" t="str">
        <f>VLOOKUP(Tabla27[[#This Row],[Nombre]],Junio!B265:I357,8,FALSE)</f>
        <v>evillagran@infom.gob.gt</v>
      </c>
    </row>
    <row r="265" spans="1:10" ht="33" customHeight="1" x14ac:dyDescent="0.2">
      <c r="A265" s="16">
        <v>262</v>
      </c>
      <c r="B265" s="17" t="s">
        <v>307</v>
      </c>
      <c r="C265" s="18" t="s">
        <v>701</v>
      </c>
      <c r="D265" s="24" t="str">
        <f>UPPER(Tabla27[[#This Row],[Puesto Minuscula]])</f>
        <v>TECNICO EN INFORMATICA</v>
      </c>
      <c r="E265" s="17" t="s">
        <v>403</v>
      </c>
      <c r="F265" s="24" t="s">
        <v>301</v>
      </c>
      <c r="G265" s="28">
        <v>35962</v>
      </c>
      <c r="H265" s="18">
        <v>24989191</v>
      </c>
      <c r="I265" s="18"/>
      <c r="J265" s="1">
        <f>VLOOKUP(Tabla27[[#This Row],[Nombre]],Junio!B266:I358,8,FALSE)</f>
        <v>0</v>
      </c>
    </row>
    <row r="266" spans="1:10" ht="33" customHeight="1" x14ac:dyDescent="0.2">
      <c r="A266" s="3">
        <v>263</v>
      </c>
      <c r="B266" s="4" t="s">
        <v>81</v>
      </c>
      <c r="C266" s="5" t="s">
        <v>701</v>
      </c>
      <c r="D266" s="23" t="str">
        <f>UPPER(Tabla27[[#This Row],[Puesto Minuscula]])</f>
        <v>DIBUJANTE</v>
      </c>
      <c r="E266" s="4" t="s">
        <v>361</v>
      </c>
      <c r="F266" s="23" t="s">
        <v>72</v>
      </c>
      <c r="G266" s="27">
        <v>40217</v>
      </c>
      <c r="H266" s="5" t="s">
        <v>964</v>
      </c>
      <c r="I266" s="5" t="s">
        <v>568</v>
      </c>
      <c r="J266" s="1" t="str">
        <f>VLOOKUP(Tabla27[[#This Row],[Nombre]],Junio!B267:I359,8,FALSE)</f>
        <v>kwaith@infom.gob.gt</v>
      </c>
    </row>
    <row r="267" spans="1:10" ht="33" customHeight="1" x14ac:dyDescent="0.2">
      <c r="A267" s="16">
        <v>264</v>
      </c>
      <c r="B267" s="17" t="s">
        <v>177</v>
      </c>
      <c r="C267" s="18" t="s">
        <v>701</v>
      </c>
      <c r="D267" s="24" t="str">
        <f>UPPER(Tabla27[[#This Row],[Puesto Minuscula]])</f>
        <v>OPERARIO DE MANTENIMIENTO</v>
      </c>
      <c r="E267" s="17" t="s">
        <v>392</v>
      </c>
      <c r="F267" s="24" t="s">
        <v>165</v>
      </c>
      <c r="G267" s="28">
        <v>35331</v>
      </c>
      <c r="H267" s="18" t="s">
        <v>964</v>
      </c>
      <c r="I267" s="18"/>
      <c r="J267" s="1">
        <f>VLOOKUP(Tabla27[[#This Row],[Nombre]],Junio!B268:I360,8,FALSE)</f>
        <v>0</v>
      </c>
    </row>
    <row r="268" spans="1:10" ht="33" customHeight="1" x14ac:dyDescent="0.2">
      <c r="A268" s="3">
        <v>265</v>
      </c>
      <c r="B268" s="4" t="s">
        <v>197</v>
      </c>
      <c r="C268" s="5" t="s">
        <v>701</v>
      </c>
      <c r="D268" s="23" t="str">
        <f>UPPER(Tabla27[[#This Row],[Puesto Minuscula]])</f>
        <v>ENCARGADO DE COMPRAS</v>
      </c>
      <c r="E268" s="4" t="s">
        <v>399</v>
      </c>
      <c r="F268" s="23" t="s">
        <v>196</v>
      </c>
      <c r="G268" s="27">
        <v>36266</v>
      </c>
      <c r="H268" s="5" t="s">
        <v>964</v>
      </c>
      <c r="I268" s="5"/>
      <c r="J268" s="1">
        <f>VLOOKUP(Tabla27[[#This Row],[Nombre]],Junio!B269:I361,8,FALSE)</f>
        <v>0</v>
      </c>
    </row>
    <row r="269" spans="1:10" ht="33" customHeight="1" x14ac:dyDescent="0.2">
      <c r="A269" s="16">
        <v>266</v>
      </c>
      <c r="B269" s="17" t="s">
        <v>690</v>
      </c>
      <c r="C269" s="18" t="s">
        <v>702</v>
      </c>
      <c r="D269" s="24" t="str">
        <f>UPPER(Tabla27[[#This Row],[Puesto Minuscula]])</f>
        <v>ESPECIALISTA EN ADQUISICIONES</v>
      </c>
      <c r="E269" s="17" t="s">
        <v>896</v>
      </c>
      <c r="F269" s="24" t="s">
        <v>1279</v>
      </c>
      <c r="G269" s="28">
        <v>42698</v>
      </c>
      <c r="H269" s="18" t="s">
        <v>1032</v>
      </c>
      <c r="I269" s="18" t="s">
        <v>1504</v>
      </c>
      <c r="J269" s="1" t="str">
        <f>VLOOKUP(Tabla27[[#This Row],[Nombre]],Junio!B270:I362,8,FALSE)</f>
        <v>iaguilar@infom.gob.gt</v>
      </c>
    </row>
    <row r="270" spans="1:10" ht="33" customHeight="1" x14ac:dyDescent="0.2">
      <c r="A270" s="3">
        <v>267</v>
      </c>
      <c r="B270" s="4" t="s">
        <v>666</v>
      </c>
      <c r="C270" s="5" t="s">
        <v>702</v>
      </c>
      <c r="D270" s="23" t="str">
        <f>UPPER(Tabla27[[#This Row],[Puesto Minuscula]])</f>
        <v>ANALISTA EN GESTIÓN DE COMPRAS</v>
      </c>
      <c r="E270" s="4" t="s">
        <v>909</v>
      </c>
      <c r="F270" s="23" t="s">
        <v>698</v>
      </c>
      <c r="G270" s="27">
        <v>43132</v>
      </c>
      <c r="H270" s="5">
        <v>24989191</v>
      </c>
      <c r="I270" s="5" t="s">
        <v>1505</v>
      </c>
      <c r="J270" s="1" t="str">
        <f>VLOOKUP(Tabla27[[#This Row],[Nombre]],Junio!B271:I363,8,FALSE)</f>
        <v>caguilar@infom.gob.gt</v>
      </c>
    </row>
    <row r="271" spans="1:10" ht="33" customHeight="1" x14ac:dyDescent="0.2">
      <c r="A271" s="16">
        <v>268</v>
      </c>
      <c r="B271" s="17" t="s">
        <v>939</v>
      </c>
      <c r="C271" s="18" t="s">
        <v>702</v>
      </c>
      <c r="D271" s="24" t="str">
        <f>UPPER(Tabla27[[#This Row],[Puesto Minuscula]])</f>
        <v>SUPERVISOR EN PROYECTOS DE AGUA POTABLE Y SANEAMIE</v>
      </c>
      <c r="E271" s="17" t="s">
        <v>890</v>
      </c>
      <c r="F271" s="24" t="s">
        <v>700</v>
      </c>
      <c r="G271" s="28">
        <v>43474</v>
      </c>
      <c r="H271" s="18">
        <v>24989191</v>
      </c>
      <c r="I271" s="18"/>
      <c r="J271" s="1">
        <f>VLOOKUP(Tabla27[[#This Row],[Nombre]],Junio!B272:I364,8,FALSE)</f>
        <v>0</v>
      </c>
    </row>
    <row r="272" spans="1:10" ht="33" customHeight="1" x14ac:dyDescent="0.2">
      <c r="A272" s="3">
        <v>269</v>
      </c>
      <c r="B272" s="4" t="s">
        <v>678</v>
      </c>
      <c r="C272" s="5" t="s">
        <v>702</v>
      </c>
      <c r="D272" s="23" t="str">
        <f>UPPER(Tabla27[[#This Row],[Puesto Minuscula]])</f>
        <v>AUXILIAR EN GESTIÓN DE PROYECTOS</v>
      </c>
      <c r="E272" s="4" t="s">
        <v>915</v>
      </c>
      <c r="F272" s="23" t="s">
        <v>836</v>
      </c>
      <c r="G272" s="27">
        <v>43132</v>
      </c>
      <c r="H272" s="5">
        <v>24989191</v>
      </c>
      <c r="I272" s="5" t="s">
        <v>1506</v>
      </c>
      <c r="J272" s="1" t="str">
        <f>VLOOKUP(Tabla27[[#This Row],[Nombre]],Junio!B273:I365,8,FALSE)</f>
        <v>bajpop@infom.gob.gt</v>
      </c>
    </row>
    <row r="273" spans="1:10" ht="33" customHeight="1" x14ac:dyDescent="0.2">
      <c r="A273" s="16">
        <v>270</v>
      </c>
      <c r="B273" s="17" t="s">
        <v>672</v>
      </c>
      <c r="C273" s="18" t="s">
        <v>702</v>
      </c>
      <c r="D273" s="24" t="str">
        <f>UPPER(Tabla27[[#This Row],[Puesto Minuscula]])</f>
        <v>SUPERVISOR EN GESTIÓN SOCIO LEGAL</v>
      </c>
      <c r="E273" s="17" t="s">
        <v>888</v>
      </c>
      <c r="F273" s="24" t="s">
        <v>699</v>
      </c>
      <c r="G273" s="28">
        <v>43136</v>
      </c>
      <c r="H273" s="18">
        <v>24989191</v>
      </c>
      <c r="I273" s="18" t="s">
        <v>1507</v>
      </c>
      <c r="J273" s="1" t="str">
        <f>VLOOKUP(Tabla27[[#This Row],[Nombre]],Junio!B274:I366,8,FALSE)</f>
        <v>maju@infom.gob.gt</v>
      </c>
    </row>
    <row r="274" spans="1:10" ht="33" customHeight="1" x14ac:dyDescent="0.2">
      <c r="A274" s="3">
        <v>271</v>
      </c>
      <c r="B274" s="4" t="s">
        <v>663</v>
      </c>
      <c r="C274" s="5" t="s">
        <v>702</v>
      </c>
      <c r="D274" s="23" t="str">
        <f>UPPER(Tabla27[[#This Row],[Puesto Minuscula]])</f>
        <v>SECRETARIA DE JUNTA DIRECTIVA</v>
      </c>
      <c r="E274" s="4" t="s">
        <v>893</v>
      </c>
      <c r="F274" s="23" t="s">
        <v>698</v>
      </c>
      <c r="G274" s="27">
        <v>42828</v>
      </c>
      <c r="H274" s="5" t="s">
        <v>964</v>
      </c>
      <c r="I274" s="5" t="s">
        <v>1508</v>
      </c>
      <c r="J274" s="1" t="str">
        <f>VLOOKUP(Tabla27[[#This Row],[Nombre]],Junio!B275:I367,8,FALSE)</f>
        <v>lalarcon@infom.gob.gt</v>
      </c>
    </row>
    <row r="275" spans="1:10" ht="33" customHeight="1" x14ac:dyDescent="0.2">
      <c r="A275" s="16">
        <v>272</v>
      </c>
      <c r="B275" s="17" t="s">
        <v>694</v>
      </c>
      <c r="C275" s="18" t="s">
        <v>702</v>
      </c>
      <c r="D275" s="24" t="str">
        <f>UPPER(Tabla27[[#This Row],[Puesto Minuscula]])</f>
        <v>ENCARGADO DE TESORERIA</v>
      </c>
      <c r="E275" s="17" t="s">
        <v>901</v>
      </c>
      <c r="F275" s="24" t="s">
        <v>1279</v>
      </c>
      <c r="G275" s="28">
        <v>42919</v>
      </c>
      <c r="H275" s="18" t="s">
        <v>1038</v>
      </c>
      <c r="I275" s="18" t="s">
        <v>1509</v>
      </c>
      <c r="J275" s="1" t="str">
        <f>VLOOKUP(Tabla27[[#This Row],[Nombre]],Junio!B276:I368,8,FALSE)</f>
        <v>darevalo@infom.gob.gt</v>
      </c>
    </row>
    <row r="276" spans="1:10" ht="33" customHeight="1" x14ac:dyDescent="0.2">
      <c r="A276" s="3">
        <v>273</v>
      </c>
      <c r="B276" s="4" t="s">
        <v>677</v>
      </c>
      <c r="C276" s="5" t="s">
        <v>702</v>
      </c>
      <c r="D276" s="23" t="str">
        <f>UPPER(Tabla27[[#This Row],[Puesto Minuscula]])</f>
        <v>ESPECIALISTA EN TOPOGRAFÍA</v>
      </c>
      <c r="E276" s="4" t="s">
        <v>892</v>
      </c>
      <c r="F276" s="23" t="s">
        <v>700</v>
      </c>
      <c r="G276" s="27">
        <v>43132</v>
      </c>
      <c r="H276" s="5">
        <v>24989191</v>
      </c>
      <c r="I276" s="5" t="s">
        <v>1510</v>
      </c>
      <c r="J276" s="1" t="str">
        <f>VLOOKUP(Tabla27[[#This Row],[Nombre]],Junio!B277:I369,8,FALSE)</f>
        <v>oarias@infom.gob.gt</v>
      </c>
    </row>
    <row r="277" spans="1:10" ht="33" customHeight="1" x14ac:dyDescent="0.2">
      <c r="A277" s="16">
        <v>274</v>
      </c>
      <c r="B277" s="17" t="s">
        <v>667</v>
      </c>
      <c r="C277" s="18" t="s">
        <v>702</v>
      </c>
      <c r="D277" s="24" t="str">
        <f>UPPER(Tabla27[[#This Row],[Puesto Minuscula]])</f>
        <v>SECRETARIA DE DIRECCIÓN GENERAL</v>
      </c>
      <c r="E277" s="17" t="s">
        <v>910</v>
      </c>
      <c r="F277" s="24" t="s">
        <v>698</v>
      </c>
      <c r="G277" s="28">
        <v>43160</v>
      </c>
      <c r="H277" s="18">
        <v>24989191</v>
      </c>
      <c r="I277" s="18" t="s">
        <v>1511</v>
      </c>
      <c r="J277" s="1" t="str">
        <f>VLOOKUP(Tabla27[[#This Row],[Nombre]],Junio!B278:I370,8,FALSE)</f>
        <v>carias@infom.gob.gt</v>
      </c>
    </row>
    <row r="278" spans="1:10" ht="33" customHeight="1" x14ac:dyDescent="0.2">
      <c r="A278" s="3">
        <v>275</v>
      </c>
      <c r="B278" s="4" t="s">
        <v>861</v>
      </c>
      <c r="C278" s="5" t="s">
        <v>702</v>
      </c>
      <c r="D278" s="23" t="str">
        <f>UPPER(Tabla27[[#This Row],[Puesto Minuscula]])</f>
        <v>DIRECTOR EJECUTIVO DE PROGRAMA</v>
      </c>
      <c r="E278" s="4" t="s">
        <v>880</v>
      </c>
      <c r="F278" s="23" t="s">
        <v>1133</v>
      </c>
      <c r="G278" s="27">
        <v>43404</v>
      </c>
      <c r="H278" s="5" t="s">
        <v>1041</v>
      </c>
      <c r="I278" s="5" t="s">
        <v>1512</v>
      </c>
      <c r="J278" s="1" t="str">
        <f>VLOOKUP(Tabla27[[#This Row],[Nombre]],Junio!B279:I371,8,FALSE)</f>
        <v>carriola@infom.gob.gt</v>
      </c>
    </row>
    <row r="279" spans="1:10" ht="33" customHeight="1" x14ac:dyDescent="0.2">
      <c r="A279" s="16">
        <v>276</v>
      </c>
      <c r="B279" s="17" t="s">
        <v>669</v>
      </c>
      <c r="C279" s="18" t="s">
        <v>702</v>
      </c>
      <c r="D279" s="24" t="str">
        <f>UPPER(Tabla27[[#This Row],[Puesto Minuscula]])</f>
        <v>ENCARGADO DE BODEGA</v>
      </c>
      <c r="E279" s="17" t="s">
        <v>912</v>
      </c>
      <c r="F279" s="24" t="s">
        <v>698</v>
      </c>
      <c r="G279" s="28">
        <v>39295</v>
      </c>
      <c r="H279" s="18">
        <v>24989191</v>
      </c>
      <c r="I279" s="18"/>
      <c r="J279" s="1">
        <f>VLOOKUP(Tabla27[[#This Row],[Nombre]],Junio!B280:I372,8,FALSE)</f>
        <v>0</v>
      </c>
    </row>
    <row r="280" spans="1:10" ht="33" customHeight="1" x14ac:dyDescent="0.2">
      <c r="A280" s="3">
        <v>277</v>
      </c>
      <c r="B280" s="4" t="s">
        <v>651</v>
      </c>
      <c r="C280" s="5" t="s">
        <v>702</v>
      </c>
      <c r="D280" s="23" t="str">
        <f>UPPER(Tabla27[[#This Row],[Puesto Minuscula]])</f>
        <v>AUDITOR</v>
      </c>
      <c r="E280" s="4" t="s">
        <v>875</v>
      </c>
      <c r="F280" s="23" t="s">
        <v>12</v>
      </c>
      <c r="G280" s="27">
        <v>41460</v>
      </c>
      <c r="H280" s="5" t="s">
        <v>1043</v>
      </c>
      <c r="I280" s="5" t="s">
        <v>1513</v>
      </c>
      <c r="J280" s="1" t="str">
        <f>VLOOKUP(Tabla27[[#This Row],[Nombre]],Junio!B281:I373,8,FALSE)</f>
        <v>mcabrera@infom.gob.gt</v>
      </c>
    </row>
    <row r="281" spans="1:10" ht="33" customHeight="1" x14ac:dyDescent="0.2">
      <c r="A281" s="16">
        <v>278</v>
      </c>
      <c r="B281" s="17" t="s">
        <v>686</v>
      </c>
      <c r="C281" s="18" t="s">
        <v>702</v>
      </c>
      <c r="D281" s="24" t="str">
        <f>UPPER(Tabla27[[#This Row],[Puesto Minuscula]])</f>
        <v>AUXILIAR DE BODEGA</v>
      </c>
      <c r="E281" s="17" t="s">
        <v>870</v>
      </c>
      <c r="F281" s="24" t="s">
        <v>310</v>
      </c>
      <c r="G281" s="28">
        <v>41730</v>
      </c>
      <c r="H281" s="18">
        <v>24989191</v>
      </c>
      <c r="I281" s="18"/>
      <c r="J281" s="1">
        <f>VLOOKUP(Tabla27[[#This Row],[Nombre]],Junio!B282:I374,8,FALSE)</f>
        <v>0</v>
      </c>
    </row>
    <row r="282" spans="1:10" ht="33" customHeight="1" x14ac:dyDescent="0.2">
      <c r="A282" s="3">
        <v>279</v>
      </c>
      <c r="B282" s="4" t="s">
        <v>767</v>
      </c>
      <c r="C282" s="5" t="s">
        <v>702</v>
      </c>
      <c r="D282" s="23" t="str">
        <f>UPPER(Tabla27[[#This Row],[Puesto Minuscula]])</f>
        <v>TÉCNICO EN PERFORACIÓN Y MANTENIMIENTO</v>
      </c>
      <c r="E282" s="4" t="s">
        <v>904</v>
      </c>
      <c r="F282" s="23" t="s">
        <v>697</v>
      </c>
      <c r="G282" s="27">
        <v>43228</v>
      </c>
      <c r="H282" s="5">
        <v>24989191</v>
      </c>
      <c r="I282" s="5"/>
      <c r="J282" s="1">
        <f>VLOOKUP(Tabla27[[#This Row],[Nombre]],Junio!B283:I375,8,FALSE)</f>
        <v>0</v>
      </c>
    </row>
    <row r="283" spans="1:10" ht="33" customHeight="1" x14ac:dyDescent="0.2">
      <c r="A283" s="16">
        <v>280</v>
      </c>
      <c r="B283" s="17" t="s">
        <v>1132</v>
      </c>
      <c r="C283" s="18" t="s">
        <v>702</v>
      </c>
      <c r="D283" s="24" t="str">
        <f>UPPER(Tabla27[[#This Row],[Puesto Minuscula]])</f>
        <v>AUXILIAR DE BODEGA</v>
      </c>
      <c r="E283" s="17" t="s">
        <v>870</v>
      </c>
      <c r="F283" s="24" t="s">
        <v>244</v>
      </c>
      <c r="G283" s="28">
        <v>39295</v>
      </c>
      <c r="H283" s="18">
        <v>24989191</v>
      </c>
      <c r="I283" s="18"/>
      <c r="J283" s="1">
        <f>VLOOKUP(Tabla27[[#This Row],[Nombre]],Junio!B284:I376,8,FALSE)</f>
        <v>0</v>
      </c>
    </row>
    <row r="284" spans="1:10" ht="33" customHeight="1" x14ac:dyDescent="0.2">
      <c r="A284" s="3">
        <v>281</v>
      </c>
      <c r="B284" s="4" t="s">
        <v>637</v>
      </c>
      <c r="C284" s="5" t="s">
        <v>702</v>
      </c>
      <c r="D284" s="23" t="str">
        <f>UPPER(Tabla27[[#This Row],[Puesto Minuscula]])</f>
        <v>AUXILIAR PRESUPUESTARIO</v>
      </c>
      <c r="E284" s="4" t="s">
        <v>871</v>
      </c>
      <c r="F284" s="23" t="s">
        <v>131</v>
      </c>
      <c r="G284" s="27">
        <v>41641</v>
      </c>
      <c r="H284" s="5" t="s">
        <v>1047</v>
      </c>
      <c r="I284" s="5" t="s">
        <v>1514</v>
      </c>
      <c r="J284" s="1" t="str">
        <f>VLOOKUP(Tabla27[[#This Row],[Nombre]],Junio!B285:I377,8,FALSE)</f>
        <v>rcastellon@infom.gob.gt</v>
      </c>
    </row>
    <row r="285" spans="1:10" ht="33" customHeight="1" x14ac:dyDescent="0.2">
      <c r="A285" s="16">
        <v>282</v>
      </c>
      <c r="B285" s="17" t="s">
        <v>833</v>
      </c>
      <c r="C285" s="18" t="s">
        <v>702</v>
      </c>
      <c r="D285" s="24" t="str">
        <f>UPPER(Tabla27[[#This Row],[Puesto Minuscula]])</f>
        <v>AUXILIAR DE BODEGA</v>
      </c>
      <c r="E285" s="17" t="s">
        <v>870</v>
      </c>
      <c r="F285" s="24" t="s">
        <v>698</v>
      </c>
      <c r="G285" s="28">
        <v>42646</v>
      </c>
      <c r="H285" s="18">
        <v>24989191</v>
      </c>
      <c r="I285" s="18"/>
      <c r="J285" s="1">
        <f>VLOOKUP(Tabla27[[#This Row],[Nombre]],Junio!B286:I378,8,FALSE)</f>
        <v>0</v>
      </c>
    </row>
    <row r="286" spans="1:10" ht="33" customHeight="1" x14ac:dyDescent="0.2">
      <c r="A286" s="3">
        <v>283</v>
      </c>
      <c r="B286" s="4" t="s">
        <v>629</v>
      </c>
      <c r="C286" s="5" t="s">
        <v>702</v>
      </c>
      <c r="D286" s="23" t="str">
        <f>UPPER(Tabla27[[#This Row],[Puesto Minuscula]])</f>
        <v>AUXILIAR DE CONTABILIDAD</v>
      </c>
      <c r="E286" s="4" t="s">
        <v>868</v>
      </c>
      <c r="F286" s="23" t="s">
        <v>162</v>
      </c>
      <c r="G286" s="27">
        <v>42555</v>
      </c>
      <c r="H286" s="5" t="s">
        <v>1049</v>
      </c>
      <c r="I286" s="5" t="s">
        <v>1515</v>
      </c>
      <c r="J286" s="1" t="str">
        <f>VLOOKUP(Tabla27[[#This Row],[Nombre]],Junio!B287:I379,8,FALSE)</f>
        <v>mnajera@infom.gob.gt</v>
      </c>
    </row>
    <row r="287" spans="1:10" ht="33" customHeight="1" x14ac:dyDescent="0.2">
      <c r="A287" s="16">
        <v>284</v>
      </c>
      <c r="B287" s="17" t="s">
        <v>646</v>
      </c>
      <c r="C287" s="18" t="s">
        <v>702</v>
      </c>
      <c r="D287" s="24" t="str">
        <f>UPPER(Tabla27[[#This Row],[Puesto Minuscula]])</f>
        <v>SUPERVISOR TÉCNICO DE TESORERÍA I</v>
      </c>
      <c r="E287" s="17" t="s">
        <v>873</v>
      </c>
      <c r="F287" s="24" t="s">
        <v>145</v>
      </c>
      <c r="G287" s="28">
        <v>41396</v>
      </c>
      <c r="H287" s="18" t="s">
        <v>1050</v>
      </c>
      <c r="I287" s="18" t="s">
        <v>1516</v>
      </c>
      <c r="J287" s="1" t="str">
        <f>VLOOKUP(Tabla27[[#This Row],[Nombre]],Junio!B288:I380,8,FALSE)</f>
        <v>fchacon@infom.gob.gt</v>
      </c>
    </row>
    <row r="288" spans="1:10" ht="33" customHeight="1" x14ac:dyDescent="0.2">
      <c r="A288" s="3">
        <v>285</v>
      </c>
      <c r="B288" s="4" t="s">
        <v>633</v>
      </c>
      <c r="C288" s="5" t="s">
        <v>702</v>
      </c>
      <c r="D288" s="23" t="str">
        <f>UPPER(Tabla27[[#This Row],[Puesto Minuscula]])</f>
        <v>AUXILIAR DE COMPRAS</v>
      </c>
      <c r="E288" s="4" t="s">
        <v>869</v>
      </c>
      <c r="F288" s="23" t="s">
        <v>162</v>
      </c>
      <c r="G288" s="27">
        <v>42536</v>
      </c>
      <c r="H288" s="5" t="s">
        <v>1051</v>
      </c>
      <c r="I288" s="5"/>
      <c r="J288" s="1">
        <f>VLOOKUP(Tabla27[[#This Row],[Nombre]],Junio!B289:I381,8,FALSE)</f>
        <v>0</v>
      </c>
    </row>
    <row r="289" spans="1:10" ht="33" customHeight="1" x14ac:dyDescent="0.2">
      <c r="A289" s="16">
        <v>286</v>
      </c>
      <c r="B289" s="17" t="s">
        <v>649</v>
      </c>
      <c r="C289" s="18" t="s">
        <v>702</v>
      </c>
      <c r="D289" s="24" t="str">
        <f>UPPER(Tabla27[[#This Row],[Puesto Minuscula]])</f>
        <v>AUXILIAR PRESUPUESTARIO</v>
      </c>
      <c r="E289" s="17" t="s">
        <v>871</v>
      </c>
      <c r="F289" s="24" t="s">
        <v>695</v>
      </c>
      <c r="G289" s="28">
        <v>41186</v>
      </c>
      <c r="H289" s="18" t="s">
        <v>1052</v>
      </c>
      <c r="I289" s="18" t="s">
        <v>1517</v>
      </c>
      <c r="J289" s="1" t="str">
        <f>VLOOKUP(Tabla27[[#This Row],[Nombre]],Junio!B290:I382,8,FALSE)</f>
        <v>gedeleon@infom.gob.gt</v>
      </c>
    </row>
    <row r="290" spans="1:10" ht="33" customHeight="1" x14ac:dyDescent="0.2">
      <c r="A290" s="3">
        <v>287</v>
      </c>
      <c r="B290" s="4" t="s">
        <v>1274</v>
      </c>
      <c r="C290" s="5" t="s">
        <v>702</v>
      </c>
      <c r="D290" s="23" t="str">
        <f>UPPER(Tabla27[[#This Row],[Puesto Minuscula]])</f>
        <v>AUXILIAR DE BODEGA</v>
      </c>
      <c r="E290" s="4" t="s">
        <v>870</v>
      </c>
      <c r="F290" s="23" t="s">
        <v>697</v>
      </c>
      <c r="G290" s="27">
        <v>43539</v>
      </c>
      <c r="H290" s="5">
        <v>24989191</v>
      </c>
      <c r="I290" s="5"/>
      <c r="J290" s="1">
        <f>VLOOKUP(Tabla27[[#This Row],[Nombre]],Junio!B291:I383,8,FALSE)</f>
        <v>0</v>
      </c>
    </row>
    <row r="291" spans="1:10" ht="33" customHeight="1" x14ac:dyDescent="0.2">
      <c r="A291" s="16">
        <v>288</v>
      </c>
      <c r="B291" s="17" t="s">
        <v>665</v>
      </c>
      <c r="C291" s="18" t="s">
        <v>702</v>
      </c>
      <c r="D291" s="24" t="str">
        <f>UPPER(Tabla27[[#This Row],[Puesto Minuscula]])</f>
        <v>SUPERVISOR EN PLANIFICACIÓN Y EJECUCIÓN DE PROYECT</v>
      </c>
      <c r="E291" s="17" t="s">
        <v>908</v>
      </c>
      <c r="F291" s="24" t="s">
        <v>698</v>
      </c>
      <c r="G291" s="28">
        <v>43132</v>
      </c>
      <c r="H291" s="18">
        <v>24989191</v>
      </c>
      <c r="I291" s="18" t="s">
        <v>1519</v>
      </c>
      <c r="J291" s="1" t="str">
        <f>VLOOKUP(Tabla27[[#This Row],[Nombre]],Junio!B292:I384,8,FALSE)</f>
        <v>nescobar@infom.gob.gt</v>
      </c>
    </row>
    <row r="292" spans="1:10" ht="33" customHeight="1" x14ac:dyDescent="0.2">
      <c r="A292" s="3">
        <v>289</v>
      </c>
      <c r="B292" s="4" t="s">
        <v>648</v>
      </c>
      <c r="C292" s="5" t="s">
        <v>702</v>
      </c>
      <c r="D292" s="23" t="str">
        <f>UPPER(Tabla27[[#This Row],[Puesto Minuscula]])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1055</v>
      </c>
      <c r="I292" s="5" t="s">
        <v>1520</v>
      </c>
      <c r="J292" s="1" t="str">
        <f>VLOOKUP(Tabla27[[#This Row],[Nombre]],Junio!B293:I385,8,FALSE)</f>
        <v>aescobar@infom.gob.gt</v>
      </c>
    </row>
    <row r="293" spans="1:10" ht="33" customHeight="1" x14ac:dyDescent="0.2">
      <c r="A293" s="16">
        <v>290</v>
      </c>
      <c r="B293" s="17" t="s">
        <v>658</v>
      </c>
      <c r="C293" s="18" t="s">
        <v>702</v>
      </c>
      <c r="D293" s="24" t="str">
        <f>UPPER(Tabla27[[#This Row],[Puesto Minuscula]])</f>
        <v>SUPERVISOR FINANCIERO I</v>
      </c>
      <c r="E293" s="17" t="s">
        <v>881</v>
      </c>
      <c r="F293" s="24" t="s">
        <v>698</v>
      </c>
      <c r="G293" s="28">
        <v>39862</v>
      </c>
      <c r="H293" s="18">
        <v>24989191</v>
      </c>
      <c r="I293" s="18"/>
      <c r="J293" s="1">
        <f>VLOOKUP(Tabla27[[#This Row],[Nombre]],Junio!B294:I386,8,FALSE)</f>
        <v>0</v>
      </c>
    </row>
    <row r="294" spans="1:10" ht="33" customHeight="1" x14ac:dyDescent="0.2">
      <c r="A294" s="3">
        <v>291</v>
      </c>
      <c r="B294" s="4" t="s">
        <v>832</v>
      </c>
      <c r="C294" s="5" t="s">
        <v>702</v>
      </c>
      <c r="D294" s="23" t="str">
        <f>UPPER(Tabla27[[#This Row],[Puesto Minuscula]])</f>
        <v>AUXILIAR PRESUPUESTARIO</v>
      </c>
      <c r="E294" s="4" t="s">
        <v>871</v>
      </c>
      <c r="F294" s="23" t="s">
        <v>695</v>
      </c>
      <c r="G294" s="27">
        <v>43297</v>
      </c>
      <c r="H294" s="5" t="s">
        <v>1057</v>
      </c>
      <c r="I294" s="5" t="s">
        <v>1521</v>
      </c>
      <c r="J294" s="1" t="str">
        <f>VLOOKUP(Tabla27[[#This Row],[Nombre]],Junio!B295:I387,8,FALSE)</f>
        <v>kespinoza@infom.gob.gt</v>
      </c>
    </row>
    <row r="295" spans="1:10" ht="33" customHeight="1" x14ac:dyDescent="0.2">
      <c r="A295" s="16">
        <v>292</v>
      </c>
      <c r="B295" s="17" t="s">
        <v>671</v>
      </c>
      <c r="C295" s="18" t="s">
        <v>702</v>
      </c>
      <c r="D295" s="24" t="str">
        <f>UPPER(Tabla27[[#This Row],[Puesto Minuscula]])</f>
        <v>AUXILIAR DE INVENTARIOS</v>
      </c>
      <c r="E295" s="17" t="s">
        <v>914</v>
      </c>
      <c r="F295" s="24" t="s">
        <v>698</v>
      </c>
      <c r="G295" s="28">
        <v>43132</v>
      </c>
      <c r="H295" s="18">
        <v>24989191</v>
      </c>
      <c r="I295" s="18" t="s">
        <v>1522</v>
      </c>
      <c r="J295" s="1" t="str">
        <f>VLOOKUP(Tabla27[[#This Row],[Nombre]],Junio!B296:I388,8,FALSE)</f>
        <v>mestrada@infom.gob.gt</v>
      </c>
    </row>
    <row r="296" spans="1:10" ht="33" customHeight="1" x14ac:dyDescent="0.2">
      <c r="A296" s="3">
        <v>293</v>
      </c>
      <c r="B296" s="4" t="s">
        <v>681</v>
      </c>
      <c r="C296" s="5" t="s">
        <v>702</v>
      </c>
      <c r="D296" s="23" t="str">
        <f>UPPER(Tabla27[[#This Row],[Puesto Minuscula]])</f>
        <v>AUXILIAR DE BODEGA</v>
      </c>
      <c r="E296" s="4" t="s">
        <v>870</v>
      </c>
      <c r="F296" s="23" t="s">
        <v>250</v>
      </c>
      <c r="G296" s="27">
        <v>39965</v>
      </c>
      <c r="H296" s="5">
        <v>24989191</v>
      </c>
      <c r="I296" s="5"/>
      <c r="J296" s="1">
        <f>VLOOKUP(Tabla27[[#This Row],[Nombre]],Junio!B297:I389,8,FALSE)</f>
        <v>0</v>
      </c>
    </row>
    <row r="297" spans="1:10" ht="33" customHeight="1" x14ac:dyDescent="0.2">
      <c r="A297" s="16">
        <v>294</v>
      </c>
      <c r="B297" s="17" t="s">
        <v>937</v>
      </c>
      <c r="C297" s="18" t="s">
        <v>702</v>
      </c>
      <c r="D297" s="24" t="str">
        <f>UPPER(Tabla27[[#This Row],[Puesto Minuscula]])</f>
        <v>AUDITOR I</v>
      </c>
      <c r="E297" s="17" t="s">
        <v>877</v>
      </c>
      <c r="F297" s="24" t="s">
        <v>12</v>
      </c>
      <c r="G297" s="28">
        <v>43207</v>
      </c>
      <c r="H297" s="18" t="s">
        <v>1060</v>
      </c>
      <c r="I297" s="18"/>
      <c r="J297" s="1">
        <f>VLOOKUP(Tabla27[[#This Row],[Nombre]],Junio!B298:I390,8,FALSE)</f>
        <v>0</v>
      </c>
    </row>
    <row r="298" spans="1:10" ht="33" customHeight="1" x14ac:dyDescent="0.2">
      <c r="A298" s="3">
        <v>295</v>
      </c>
      <c r="B298" s="4" t="s">
        <v>862</v>
      </c>
      <c r="C298" s="5" t="s">
        <v>702</v>
      </c>
      <c r="D298" s="23" t="str">
        <f>UPPER(Tabla27[[#This Row],[Puesto Minuscula]])</f>
        <v>SUPERVISOR EN GESTIÓN SOCIO LEGAL</v>
      </c>
      <c r="E298" s="4" t="s">
        <v>888</v>
      </c>
      <c r="F298" s="23" t="s">
        <v>699</v>
      </c>
      <c r="G298" s="27">
        <v>43375</v>
      </c>
      <c r="H298" s="5">
        <v>24989191</v>
      </c>
      <c r="I298" s="5" t="s">
        <v>1523</v>
      </c>
      <c r="J298" s="1" t="str">
        <f>VLOOKUP(Tabla27[[#This Row],[Nombre]],Junio!B299:I391,8,FALSE)</f>
        <v>sflores@infom.gob.gt</v>
      </c>
    </row>
    <row r="299" spans="1:10" ht="33" customHeight="1" x14ac:dyDescent="0.2">
      <c r="A299" s="16">
        <v>296</v>
      </c>
      <c r="B299" s="17" t="s">
        <v>683</v>
      </c>
      <c r="C299" s="18" t="s">
        <v>702</v>
      </c>
      <c r="D299" s="24" t="str">
        <f>UPPER(Tabla27[[#This Row],[Puesto Minuscula]])</f>
        <v>AUXILIAR DE CONTABILIDAD</v>
      </c>
      <c r="E299" s="17" t="s">
        <v>868</v>
      </c>
      <c r="F299" s="24" t="s">
        <v>264</v>
      </c>
      <c r="G299" s="28">
        <v>39715</v>
      </c>
      <c r="H299" s="18">
        <v>24989191</v>
      </c>
      <c r="I299" s="18" t="s">
        <v>1524</v>
      </c>
      <c r="J299" s="1" t="str">
        <f>VLOOKUP(Tabla27[[#This Row],[Nombre]],Junio!B300:I392,8,FALSE)</f>
        <v>efuentes@infom.gob.gt</v>
      </c>
    </row>
    <row r="300" spans="1:10" ht="33" customHeight="1" x14ac:dyDescent="0.2">
      <c r="A300" s="3">
        <v>297</v>
      </c>
      <c r="B300" s="4" t="s">
        <v>691</v>
      </c>
      <c r="C300" s="5" t="s">
        <v>702</v>
      </c>
      <c r="D300" s="23" t="str">
        <f>UPPER(Tabla27[[#This Row],[Puesto Minuscula]])</f>
        <v>ESP.EN GESTION SOCIAL Y FORTA. MUNI</v>
      </c>
      <c r="E300" s="4" t="s">
        <v>897</v>
      </c>
      <c r="F300" s="23" t="s">
        <v>1279</v>
      </c>
      <c r="G300" s="27">
        <v>42738</v>
      </c>
      <c r="H300" s="5" t="s">
        <v>1063</v>
      </c>
      <c r="I300" s="5" t="s">
        <v>1525</v>
      </c>
      <c r="J300" s="1" t="str">
        <f>VLOOKUP(Tabla27[[#This Row],[Nombre]],Junio!B301:I393,8,FALSE)</f>
        <v>efgarcia@infom.gob.gt</v>
      </c>
    </row>
    <row r="301" spans="1:10" ht="33" customHeight="1" x14ac:dyDescent="0.2">
      <c r="A301" s="16">
        <v>298</v>
      </c>
      <c r="B301" s="17" t="s">
        <v>685</v>
      </c>
      <c r="C301" s="18" t="s">
        <v>702</v>
      </c>
      <c r="D301" s="24" t="str">
        <f>UPPER(Tabla27[[#This Row],[Puesto Minuscula]])</f>
        <v>AUXILIAR DE BODEGA</v>
      </c>
      <c r="E301" s="17" t="s">
        <v>870</v>
      </c>
      <c r="F301" s="24" t="s">
        <v>291</v>
      </c>
      <c r="G301" s="28">
        <v>42653</v>
      </c>
      <c r="H301" s="18">
        <v>24989191</v>
      </c>
      <c r="I301" s="18"/>
      <c r="J301" s="1">
        <f>VLOOKUP(Tabla27[[#This Row],[Nombre]],Junio!B302:I394,8,FALSE)</f>
        <v>0</v>
      </c>
    </row>
    <row r="302" spans="1:10" ht="33" customHeight="1" x14ac:dyDescent="0.2">
      <c r="A302" s="3">
        <v>299</v>
      </c>
      <c r="B302" s="4" t="s">
        <v>631</v>
      </c>
      <c r="C302" s="5" t="s">
        <v>702</v>
      </c>
      <c r="D302" s="23" t="str">
        <f>UPPER(Tabla27[[#This Row],[Puesto Minuscula]])</f>
        <v>AUXILIAR DE COMPRAS</v>
      </c>
      <c r="E302" s="4" t="s">
        <v>869</v>
      </c>
      <c r="F302" s="23" t="s">
        <v>162</v>
      </c>
      <c r="G302" s="27">
        <v>42373</v>
      </c>
      <c r="H302" s="5">
        <v>24989191</v>
      </c>
      <c r="I302" s="5" t="s">
        <v>1526</v>
      </c>
      <c r="J302" s="1" t="str">
        <f>VLOOKUP(Tabla27[[#This Row],[Nombre]],Junio!B303:I395,8,FALSE)</f>
        <v>egarcia@infom.gob.gt</v>
      </c>
    </row>
    <row r="303" spans="1:10" ht="33" customHeight="1" x14ac:dyDescent="0.2">
      <c r="A303" s="16">
        <v>300</v>
      </c>
      <c r="B303" s="17" t="s">
        <v>818</v>
      </c>
      <c r="C303" s="18" t="s">
        <v>702</v>
      </c>
      <c r="D303" s="24" t="str">
        <f>UPPER(Tabla27[[#This Row],[Puesto Minuscula]])</f>
        <v>AUXILIAR DE AUDITORIA</v>
      </c>
      <c r="E303" s="17" t="s">
        <v>876</v>
      </c>
      <c r="F303" s="24" t="s">
        <v>12</v>
      </c>
      <c r="G303" s="28">
        <v>39295</v>
      </c>
      <c r="H303" s="18">
        <v>24989191</v>
      </c>
      <c r="I303" s="18" t="s">
        <v>1527</v>
      </c>
      <c r="J303" s="1" t="str">
        <f>VLOOKUP(Tabla27[[#This Row],[Nombre]],Junio!B304:I396,8,FALSE)</f>
        <v>ngonzalez@infom.gob.gt</v>
      </c>
    </row>
    <row r="304" spans="1:10" ht="33" customHeight="1" x14ac:dyDescent="0.2">
      <c r="A304" s="3">
        <v>301</v>
      </c>
      <c r="B304" s="4" t="s">
        <v>822</v>
      </c>
      <c r="C304" s="5" t="s">
        <v>702</v>
      </c>
      <c r="D304" s="23" t="str">
        <f>UPPER(Tabla27[[#This Row],[Puesto Minuscula]])</f>
        <v>AUXILIAR DE CONTABILIDAD</v>
      </c>
      <c r="E304" s="4" t="s">
        <v>868</v>
      </c>
      <c r="F304" s="23" t="s">
        <v>698</v>
      </c>
      <c r="G304" s="27">
        <v>43164</v>
      </c>
      <c r="H304" s="5">
        <v>24989191</v>
      </c>
      <c r="I304" s="5"/>
      <c r="J304" s="1">
        <f>VLOOKUP(Tabla27[[#This Row],[Nombre]],Junio!B305:I397,8,FALSE)</f>
        <v>0</v>
      </c>
    </row>
    <row r="305" spans="1:10" ht="33" customHeight="1" x14ac:dyDescent="0.2">
      <c r="A305" s="16">
        <v>302</v>
      </c>
      <c r="B305" s="17" t="s">
        <v>657</v>
      </c>
      <c r="C305" s="18" t="s">
        <v>702</v>
      </c>
      <c r="D305" s="24" t="str">
        <f>UPPER(Tabla27[[#This Row],[Puesto Minuscula]])</f>
        <v>TÉCNICO EN PERFORACIÓN Y MANTENIMIENTO</v>
      </c>
      <c r="E305" s="17" t="s">
        <v>904</v>
      </c>
      <c r="F305" s="24" t="s">
        <v>697</v>
      </c>
      <c r="G305" s="28">
        <v>43132</v>
      </c>
      <c r="H305" s="18">
        <v>24989191</v>
      </c>
      <c r="I305" s="18" t="s">
        <v>1528</v>
      </c>
      <c r="J305" s="1" t="str">
        <f>VLOOKUP(Tabla27[[#This Row],[Nombre]],Junio!B306:I398,8,FALSE)</f>
        <v>gguerra@infom.gob.gt</v>
      </c>
    </row>
    <row r="306" spans="1:10" ht="33" customHeight="1" x14ac:dyDescent="0.2">
      <c r="A306" s="3">
        <v>303</v>
      </c>
      <c r="B306" s="4" t="s">
        <v>650</v>
      </c>
      <c r="C306" s="5" t="s">
        <v>702</v>
      </c>
      <c r="D306" s="23" t="str">
        <f>UPPER(Tabla27[[#This Row],[Puesto Minuscula]])</f>
        <v>SUPERVISOR TÉCNICO DE EJECUCIÓN PRESUP. I</v>
      </c>
      <c r="E306" s="4" t="s">
        <v>874</v>
      </c>
      <c r="F306" s="23" t="s">
        <v>695</v>
      </c>
      <c r="G306" s="27">
        <v>39766</v>
      </c>
      <c r="H306" s="5" t="s">
        <v>1063</v>
      </c>
      <c r="I306" s="5" t="s">
        <v>571</v>
      </c>
      <c r="J306" s="1" t="str">
        <f>VLOOKUP(Tabla27[[#This Row],[Nombre]],Junio!B307:I399,8,FALSE)</f>
        <v>mguzman@infom.gob.gt</v>
      </c>
    </row>
    <row r="307" spans="1:10" ht="33" customHeight="1" x14ac:dyDescent="0.2">
      <c r="A307" s="16">
        <v>304</v>
      </c>
      <c r="B307" s="17" t="s">
        <v>1131</v>
      </c>
      <c r="C307" s="18" t="s">
        <v>702</v>
      </c>
      <c r="D307" s="24" t="str">
        <f>UPPER(Tabla27[[#This Row],[Puesto Minuscula]])</f>
        <v>AUXILIAR DE CONTABILIDAD</v>
      </c>
      <c r="E307" s="17" t="s">
        <v>868</v>
      </c>
      <c r="F307" s="24" t="s">
        <v>145</v>
      </c>
      <c r="G307" s="28">
        <v>43517</v>
      </c>
      <c r="H307" s="18" t="s">
        <v>1063</v>
      </c>
      <c r="I307" s="18" t="s">
        <v>1529</v>
      </c>
      <c r="J307" s="1" t="str">
        <f>VLOOKUP(Tabla27[[#This Row],[Nombre]],Junio!B308:I400,8,FALSE)</f>
        <v>aibarra@infom.gob.gt</v>
      </c>
    </row>
    <row r="308" spans="1:10" ht="33" customHeight="1" x14ac:dyDescent="0.2">
      <c r="A308" s="3">
        <v>305</v>
      </c>
      <c r="B308" s="4" t="s">
        <v>834</v>
      </c>
      <c r="C308" s="5" t="s">
        <v>702</v>
      </c>
      <c r="D308" s="23" t="str">
        <f>UPPER(Tabla27[[#This Row],[Puesto Minuscula]])</f>
        <v>ENCARGADO LEGAL</v>
      </c>
      <c r="E308" s="4" t="s">
        <v>902</v>
      </c>
      <c r="F308" s="23" t="s">
        <v>1279</v>
      </c>
      <c r="G308" s="27">
        <v>43304</v>
      </c>
      <c r="H308" s="5" t="s">
        <v>1063</v>
      </c>
      <c r="I308" s="5" t="s">
        <v>1531</v>
      </c>
      <c r="J308" s="1" t="str">
        <f>VLOOKUP(Tabla27[[#This Row],[Nombre]],Junio!B309:I401,8,FALSE)</f>
        <v>alemus@infom.gob.gt</v>
      </c>
    </row>
    <row r="309" spans="1:10" ht="33" customHeight="1" x14ac:dyDescent="0.2">
      <c r="A309" s="16">
        <v>306</v>
      </c>
      <c r="B309" s="17" t="s">
        <v>1296</v>
      </c>
      <c r="C309" s="18" t="s">
        <v>702</v>
      </c>
      <c r="D309" s="24" t="str">
        <f>UPPER(Tabla27[[#This Row],[Puesto Minuscula]])</f>
        <v>DIRECTOR GENERAL DE UNEPAR</v>
      </c>
      <c r="E309" s="17" t="s">
        <v>884</v>
      </c>
      <c r="F309" s="24" t="s">
        <v>698</v>
      </c>
      <c r="G309" s="28">
        <v>43556</v>
      </c>
      <c r="H309" s="18">
        <v>24989191</v>
      </c>
      <c r="I309" s="18" t="s">
        <v>1532</v>
      </c>
      <c r="J309" s="1" t="str">
        <f>VLOOKUP(Tabla27[[#This Row],[Nombre]],Junio!B310:I402,8,FALSE)</f>
        <v>jalemus@infom.gob.gt</v>
      </c>
    </row>
    <row r="310" spans="1:10" ht="33" customHeight="1" x14ac:dyDescent="0.2">
      <c r="A310" s="3">
        <v>307</v>
      </c>
      <c r="B310" s="4" t="s">
        <v>645</v>
      </c>
      <c r="C310" s="5" t="s">
        <v>702</v>
      </c>
      <c r="D310" s="23" t="str">
        <f>UPPER(Tabla27[[#This Row],[Puesto Minuscula]])</f>
        <v>AUXILIAR DE NÓMINAS</v>
      </c>
      <c r="E310" s="4" t="s">
        <v>925</v>
      </c>
      <c r="F310" s="23" t="s">
        <v>216</v>
      </c>
      <c r="G310" s="27">
        <v>42569</v>
      </c>
      <c r="H310" s="5" t="s">
        <v>1063</v>
      </c>
      <c r="I310" s="5" t="s">
        <v>1533</v>
      </c>
      <c r="J310" s="1" t="str">
        <f>VLOOKUP(Tabla27[[#This Row],[Nombre]],Junio!B311:I403,8,FALSE)</f>
        <v>mmejia@infom.gob.gt</v>
      </c>
    </row>
    <row r="311" spans="1:10" ht="33" customHeight="1" x14ac:dyDescent="0.2">
      <c r="A311" s="16">
        <v>308</v>
      </c>
      <c r="B311" s="17" t="s">
        <v>938</v>
      </c>
      <c r="C311" s="18" t="s">
        <v>702</v>
      </c>
      <c r="D311" s="24" t="str">
        <f>UPPER(Tabla27[[#This Row],[Puesto Minuscula]])</f>
        <v>SUPERVISOR EN PROYECTOS DE AGUA POTABLE Y SANEAMIE</v>
      </c>
      <c r="E311" s="17" t="s">
        <v>890</v>
      </c>
      <c r="F311" s="24" t="s">
        <v>700</v>
      </c>
      <c r="G311" s="28">
        <v>43132</v>
      </c>
      <c r="H311" s="18">
        <v>24989191</v>
      </c>
      <c r="I311" s="18" t="s">
        <v>1534</v>
      </c>
      <c r="J311" s="1" t="str">
        <f>VLOOKUP(Tabla27[[#This Row],[Nombre]],Junio!B312:I404,8,FALSE)</f>
        <v>dilopez@infom.gob.gt</v>
      </c>
    </row>
    <row r="312" spans="1:10" ht="33" customHeight="1" x14ac:dyDescent="0.2">
      <c r="A312" s="3">
        <v>309</v>
      </c>
      <c r="B312" s="4" t="s">
        <v>693</v>
      </c>
      <c r="C312" s="5" t="s">
        <v>702</v>
      </c>
      <c r="D312" s="23" t="str">
        <f>UPPER(Tabla27[[#This Row],[Puesto Minuscula]])</f>
        <v>ENCARGADO DE CONTABILIDAD (EJECUCIÓN PRESUPUESTARI</v>
      </c>
      <c r="E312" s="4" t="s">
        <v>900</v>
      </c>
      <c r="F312" s="23" t="s">
        <v>1279</v>
      </c>
      <c r="G312" s="27">
        <v>42919</v>
      </c>
      <c r="H312" s="5" t="s">
        <v>1063</v>
      </c>
      <c r="I312" s="5"/>
      <c r="J312" s="1">
        <f>VLOOKUP(Tabla27[[#This Row],[Nombre]],Junio!B313:I405,8,FALSE)</f>
        <v>0</v>
      </c>
    </row>
    <row r="313" spans="1:10" ht="33" customHeight="1" x14ac:dyDescent="0.2">
      <c r="A313" s="16">
        <v>310</v>
      </c>
      <c r="B313" s="17" t="s">
        <v>687</v>
      </c>
      <c r="C313" s="18" t="s">
        <v>702</v>
      </c>
      <c r="D313" s="24" t="str">
        <f>UPPER(Tabla27[[#This Row],[Puesto Minuscula]])</f>
        <v>CONSERJE I</v>
      </c>
      <c r="E313" s="17" t="s">
        <v>894</v>
      </c>
      <c r="F313" s="24" t="s">
        <v>698</v>
      </c>
      <c r="G313" s="28">
        <v>42278</v>
      </c>
      <c r="H313" s="18" t="s">
        <v>964</v>
      </c>
      <c r="I313" s="18"/>
      <c r="J313" s="1">
        <f>VLOOKUP(Tabla27[[#This Row],[Nombre]],Junio!B314:I406,8,FALSE)</f>
        <v>0</v>
      </c>
    </row>
    <row r="314" spans="1:10" ht="33" customHeight="1" x14ac:dyDescent="0.2">
      <c r="A314" s="3">
        <v>311</v>
      </c>
      <c r="B314" s="4" t="s">
        <v>670</v>
      </c>
      <c r="C314" s="5" t="s">
        <v>702</v>
      </c>
      <c r="D314" s="23" t="str">
        <f>UPPER(Tabla27[[#This Row],[Puesto Minuscula]])</f>
        <v>ENCARGADO DE INVENTARIOS</v>
      </c>
      <c r="E314" s="4" t="s">
        <v>913</v>
      </c>
      <c r="F314" s="23" t="s">
        <v>698</v>
      </c>
      <c r="G314" s="27">
        <v>39295</v>
      </c>
      <c r="H314" s="5">
        <v>24989191</v>
      </c>
      <c r="I314" s="5"/>
      <c r="J314" s="1">
        <f>VLOOKUP(Tabla27[[#This Row],[Nombre]],Junio!B315:I407,8,FALSE)</f>
        <v>0</v>
      </c>
    </row>
    <row r="315" spans="1:10" ht="33" customHeight="1" x14ac:dyDescent="0.2">
      <c r="A315" s="16">
        <v>312</v>
      </c>
      <c r="B315" s="17" t="s">
        <v>684</v>
      </c>
      <c r="C315" s="18" t="s">
        <v>702</v>
      </c>
      <c r="D315" s="24" t="str">
        <f>UPPER(Tabla27[[#This Row],[Puesto Minuscula]])</f>
        <v>AUXILIAR DE BODEGA</v>
      </c>
      <c r="E315" s="17" t="s">
        <v>870</v>
      </c>
      <c r="F315" s="24" t="s">
        <v>274</v>
      </c>
      <c r="G315" s="28">
        <v>41463</v>
      </c>
      <c r="H315" s="18">
        <v>24989191</v>
      </c>
      <c r="I315" s="18" t="s">
        <v>1535</v>
      </c>
      <c r="J315" s="1" t="str">
        <f>VLOOKUP(Tabla27[[#This Row],[Nombre]],Junio!B316:I408,8,FALSE)</f>
        <v>clopez@infom.gob.gt</v>
      </c>
    </row>
    <row r="316" spans="1:10" ht="33" customHeight="1" x14ac:dyDescent="0.2">
      <c r="A316" s="3">
        <v>313</v>
      </c>
      <c r="B316" s="4" t="s">
        <v>1297</v>
      </c>
      <c r="C316" s="5" t="s">
        <v>702</v>
      </c>
      <c r="D316" s="23" t="str">
        <f>UPPER(Tabla27[[#This Row],[Puesto Minuscula]])</f>
        <v>DIRECTOR EJECUTIVO DE PROGRAMA</v>
      </c>
      <c r="E316" s="4" t="s">
        <v>880</v>
      </c>
      <c r="F316" s="23" t="s">
        <v>1298</v>
      </c>
      <c r="G316" s="27">
        <v>43556</v>
      </c>
      <c r="H316" s="5">
        <v>24989191</v>
      </c>
      <c r="I316" s="5" t="s">
        <v>1536</v>
      </c>
      <c r="J316" s="1" t="str">
        <f>VLOOKUP(Tabla27[[#This Row],[Nombre]],Junio!B317:I409,8,FALSE)</f>
        <v>cmagana@infom.gob.gt</v>
      </c>
    </row>
    <row r="317" spans="1:10" ht="33" customHeight="1" x14ac:dyDescent="0.2">
      <c r="A317" s="16">
        <v>314</v>
      </c>
      <c r="B317" s="17" t="s">
        <v>835</v>
      </c>
      <c r="C317" s="18" t="s">
        <v>702</v>
      </c>
      <c r="D317" s="24" t="str">
        <f>UPPER(Tabla27[[#This Row],[Puesto Minuscula]])</f>
        <v>INGENIERO I</v>
      </c>
      <c r="E317" s="17" t="s">
        <v>903</v>
      </c>
      <c r="F317" s="24" t="s">
        <v>836</v>
      </c>
      <c r="G317" s="28">
        <v>43315</v>
      </c>
      <c r="H317" s="18">
        <v>24989191</v>
      </c>
      <c r="I317" s="18"/>
      <c r="J317" s="1">
        <f>VLOOKUP(Tabla27[[#This Row],[Nombre]],Junio!B318:I410,8,FALSE)</f>
        <v>0</v>
      </c>
    </row>
    <row r="318" spans="1:10" ht="33" customHeight="1" x14ac:dyDescent="0.2">
      <c r="A318" s="3">
        <v>315</v>
      </c>
      <c r="B318" s="4" t="s">
        <v>636</v>
      </c>
      <c r="C318" s="5" t="s">
        <v>702</v>
      </c>
      <c r="D318" s="23" t="str">
        <f>UPPER(Tabla27[[#This Row],[Puesto Minuscula]])</f>
        <v>AUXILIAR PRESUPUESTARIO</v>
      </c>
      <c r="E318" s="4" t="s">
        <v>871</v>
      </c>
      <c r="F318" s="23" t="s">
        <v>131</v>
      </c>
      <c r="G318" s="27">
        <v>40667</v>
      </c>
      <c r="H318" s="5" t="s">
        <v>1063</v>
      </c>
      <c r="I318" s="5" t="s">
        <v>1537</v>
      </c>
      <c r="J318" s="1" t="str">
        <f>VLOOKUP(Tabla27[[#This Row],[Nombre]],Junio!B319:I411,8,FALSE)</f>
        <v>omancio@infom.gob.gt</v>
      </c>
    </row>
    <row r="319" spans="1:10" ht="33" customHeight="1" x14ac:dyDescent="0.2">
      <c r="A319" s="16">
        <v>316</v>
      </c>
      <c r="B319" s="17" t="s">
        <v>644</v>
      </c>
      <c r="C319" s="18" t="s">
        <v>702</v>
      </c>
      <c r="D319" s="24" t="str">
        <f>UPPER(Tabla27[[#This Row],[Puesto Minuscula]])</f>
        <v>AUXILIAR DE CONTABILIDAD</v>
      </c>
      <c r="E319" s="17" t="s">
        <v>868</v>
      </c>
      <c r="F319" s="24" t="s">
        <v>145</v>
      </c>
      <c r="G319" s="28">
        <v>39904</v>
      </c>
      <c r="H319" s="18" t="s">
        <v>1063</v>
      </c>
      <c r="I319" s="18" t="s">
        <v>1538</v>
      </c>
      <c r="J319" s="1" t="str">
        <f>VLOOKUP(Tabla27[[#This Row],[Nombre]],Junio!B320:I412,8,FALSE)</f>
        <v>jmarroquin@infom.gob.gt</v>
      </c>
    </row>
    <row r="320" spans="1:10" ht="33" customHeight="1" x14ac:dyDescent="0.2">
      <c r="A320" s="3">
        <v>317</v>
      </c>
      <c r="B320" s="4" t="s">
        <v>682</v>
      </c>
      <c r="C320" s="5" t="s">
        <v>702</v>
      </c>
      <c r="D320" s="23" t="str">
        <f>UPPER(Tabla27[[#This Row],[Puesto Minuscula]])</f>
        <v>AUXILIAR DE BODEGA</v>
      </c>
      <c r="E320" s="4" t="s">
        <v>870</v>
      </c>
      <c r="F320" s="23" t="s">
        <v>257</v>
      </c>
      <c r="G320" s="27">
        <v>42373</v>
      </c>
      <c r="H320" s="5">
        <v>24989191</v>
      </c>
      <c r="I320" s="5"/>
      <c r="J320" s="1">
        <f>VLOOKUP(Tabla27[[#This Row],[Nombre]],Junio!B321:I413,8,FALSE)</f>
        <v>0</v>
      </c>
    </row>
    <row r="321" spans="1:10" ht="33" customHeight="1" x14ac:dyDescent="0.2">
      <c r="A321" s="16">
        <v>318</v>
      </c>
      <c r="B321" s="17" t="s">
        <v>668</v>
      </c>
      <c r="C321" s="18" t="s">
        <v>702</v>
      </c>
      <c r="D321" s="24" t="str">
        <f>UPPER(Tabla27[[#This Row],[Puesto Minuscula]])</f>
        <v>PILOTO DE DIRECCIÓN GENERAL</v>
      </c>
      <c r="E321" s="17" t="s">
        <v>911</v>
      </c>
      <c r="F321" s="24" t="s">
        <v>698</v>
      </c>
      <c r="G321" s="28">
        <v>43160</v>
      </c>
      <c r="H321" s="18">
        <v>24989191</v>
      </c>
      <c r="I321" s="18"/>
      <c r="J321" s="1">
        <f>VLOOKUP(Tabla27[[#This Row],[Nombre]],Junio!B322:I414,8,FALSE)</f>
        <v>0</v>
      </c>
    </row>
    <row r="322" spans="1:10" ht="33" customHeight="1" x14ac:dyDescent="0.2">
      <c r="A322" s="3">
        <v>319</v>
      </c>
      <c r="B322" s="4" t="s">
        <v>660</v>
      </c>
      <c r="C322" s="5" t="s">
        <v>702</v>
      </c>
      <c r="D322" s="23" t="str">
        <f>UPPER(Tabla27[[#This Row],[Puesto Minuscula]])</f>
        <v>SUBDIRECTOR DE PROGRAMA</v>
      </c>
      <c r="E322" s="4" t="s">
        <v>907</v>
      </c>
      <c r="F322" s="23" t="s">
        <v>698</v>
      </c>
      <c r="G322" s="27">
        <v>43136</v>
      </c>
      <c r="H322" s="5">
        <v>24989191</v>
      </c>
      <c r="I322" s="5" t="s">
        <v>1539</v>
      </c>
      <c r="J322" s="1" t="str">
        <f>VLOOKUP(Tabla27[[#This Row],[Nombre]],Junio!B323:I415,8,FALSE)</f>
        <v>smazariegos@infom.gob.gt</v>
      </c>
    </row>
    <row r="323" spans="1:10" ht="33" customHeight="1" x14ac:dyDescent="0.2">
      <c r="A323" s="16">
        <v>320</v>
      </c>
      <c r="B323" s="17" t="s">
        <v>843</v>
      </c>
      <c r="C323" s="18" t="s">
        <v>702</v>
      </c>
      <c r="D323" s="24" t="str">
        <f>UPPER(Tabla27[[#This Row],[Puesto Minuscula]])</f>
        <v>ESPECIALISTA EN INFRAESTRUCTURA</v>
      </c>
      <c r="E323" s="17" t="s">
        <v>898</v>
      </c>
      <c r="F323" s="24" t="s">
        <v>1279</v>
      </c>
      <c r="G323" s="28">
        <v>43349</v>
      </c>
      <c r="H323" s="18" t="s">
        <v>1063</v>
      </c>
      <c r="I323" s="18"/>
      <c r="J323" s="1">
        <f>VLOOKUP(Tabla27[[#This Row],[Nombre]],Junio!B324:I416,8,FALSE)</f>
        <v>0</v>
      </c>
    </row>
    <row r="324" spans="1:10" ht="33" customHeight="1" x14ac:dyDescent="0.2">
      <c r="A324" s="3">
        <v>321</v>
      </c>
      <c r="B324" s="4" t="s">
        <v>820</v>
      </c>
      <c r="C324" s="5" t="s">
        <v>702</v>
      </c>
      <c r="D324" s="23" t="str">
        <f>UPPER(Tabla27[[#This Row],[Puesto Minuscula]])</f>
        <v>AUXILIAR EN PERFORACIÓN Y MANTENIMIENTO</v>
      </c>
      <c r="E324" s="4" t="s">
        <v>905</v>
      </c>
      <c r="F324" s="23" t="s">
        <v>697</v>
      </c>
      <c r="G324" s="27">
        <v>43228</v>
      </c>
      <c r="H324" s="5">
        <v>24989191</v>
      </c>
      <c r="I324" s="5"/>
      <c r="J324" s="1">
        <f>VLOOKUP(Tabla27[[#This Row],[Nombre]],Junio!B325:I417,8,FALSE)</f>
        <v>0</v>
      </c>
    </row>
    <row r="325" spans="1:10" ht="33" customHeight="1" x14ac:dyDescent="0.2">
      <c r="A325" s="16">
        <v>322</v>
      </c>
      <c r="B325" s="17" t="s">
        <v>680</v>
      </c>
      <c r="C325" s="18" t="s">
        <v>702</v>
      </c>
      <c r="D325" s="24" t="str">
        <f>UPPER(Tabla27[[#This Row],[Puesto Minuscula]])</f>
        <v>SUPERVISOR EN ADMINISTRACIÓN Y OPERACIÓN  DE PROYE</v>
      </c>
      <c r="E325" s="17" t="s">
        <v>917</v>
      </c>
      <c r="F325" s="24" t="s">
        <v>836</v>
      </c>
      <c r="G325" s="28">
        <v>43132</v>
      </c>
      <c r="H325" s="18">
        <v>24989191</v>
      </c>
      <c r="I325" s="18"/>
      <c r="J325" s="1">
        <f>VLOOKUP(Tabla27[[#This Row],[Nombre]],Junio!B326:I418,8,FALSE)</f>
        <v>0</v>
      </c>
    </row>
    <row r="326" spans="1:10" ht="33" customHeight="1" x14ac:dyDescent="0.2">
      <c r="A326" s="3">
        <v>323</v>
      </c>
      <c r="B326" s="4" t="s">
        <v>692</v>
      </c>
      <c r="C326" s="5" t="s">
        <v>702</v>
      </c>
      <c r="D326" s="23" t="str">
        <f>UPPER(Tabla27[[#This Row],[Puesto Minuscula]])</f>
        <v>ENCARGADO DE PROGRAMACION PRESUPUESTARIA</v>
      </c>
      <c r="E326" s="4" t="s">
        <v>899</v>
      </c>
      <c r="F326" s="23" t="s">
        <v>1279</v>
      </c>
      <c r="G326" s="27">
        <v>42919</v>
      </c>
      <c r="H326" s="5" t="s">
        <v>1063</v>
      </c>
      <c r="I326" s="5" t="s">
        <v>1540</v>
      </c>
      <c r="J326" s="1" t="str">
        <f>VLOOKUP(Tabla27[[#This Row],[Nombre]],Junio!B327:I419,8,FALSE)</f>
        <v>jmontenegro@infom.gob.gt</v>
      </c>
    </row>
    <row r="327" spans="1:10" ht="33" customHeight="1" x14ac:dyDescent="0.2">
      <c r="A327" s="16">
        <v>324</v>
      </c>
      <c r="B327" s="17" t="s">
        <v>1275</v>
      </c>
      <c r="C327" s="18" t="s">
        <v>702</v>
      </c>
      <c r="D327" s="24" t="str">
        <f>UPPER(Tabla27[[#This Row],[Puesto Minuscula]])</f>
        <v>DIRECTOR EJECUTIVO DE PROGRAMA</v>
      </c>
      <c r="E327" s="17" t="s">
        <v>880</v>
      </c>
      <c r="F327" s="24" t="s">
        <v>699</v>
      </c>
      <c r="G327" s="28">
        <v>43539</v>
      </c>
      <c r="H327" s="18">
        <v>24989191</v>
      </c>
      <c r="I327" s="18" t="s">
        <v>1541</v>
      </c>
      <c r="J327" s="1" t="str">
        <f>VLOOKUP(Tabla27[[#This Row],[Nombre]],Junio!B328:I420,8,FALSE)</f>
        <v>lmorales@infom.gob.gt</v>
      </c>
    </row>
    <row r="328" spans="1:10" ht="33" customHeight="1" x14ac:dyDescent="0.2">
      <c r="A328" s="3">
        <v>325</v>
      </c>
      <c r="B328" s="4" t="s">
        <v>841</v>
      </c>
      <c r="C328" s="5" t="s">
        <v>702</v>
      </c>
      <c r="D328" s="23" t="str">
        <f>UPPER(Tabla27[[#This Row],[Puesto Minuscula]])</f>
        <v>SUPERVISOR LEGAL</v>
      </c>
      <c r="E328" s="4" t="s">
        <v>886</v>
      </c>
      <c r="F328" s="23" t="s">
        <v>698</v>
      </c>
      <c r="G328" s="27">
        <v>43361</v>
      </c>
      <c r="H328" s="5">
        <v>24989191</v>
      </c>
      <c r="I328" s="5" t="s">
        <v>1542</v>
      </c>
      <c r="J328" s="1" t="str">
        <f>VLOOKUP(Tabla27[[#This Row],[Nombre]],Junio!B329:I421,8,FALSE)</f>
        <v>lemorales@infom.gob.gt</v>
      </c>
    </row>
    <row r="329" spans="1:10" ht="33" customHeight="1" x14ac:dyDescent="0.2">
      <c r="A329" s="16">
        <v>326</v>
      </c>
      <c r="B329" s="17" t="s">
        <v>635</v>
      </c>
      <c r="C329" s="18" t="s">
        <v>702</v>
      </c>
      <c r="D329" s="24" t="str">
        <f>UPPER(Tabla27[[#This Row],[Puesto Minuscula]])</f>
        <v>AUXILIAR DE BODEGA</v>
      </c>
      <c r="E329" s="17" t="s">
        <v>870</v>
      </c>
      <c r="F329" s="24" t="s">
        <v>162</v>
      </c>
      <c r="G329" s="28">
        <v>42738</v>
      </c>
      <c r="H329" s="18">
        <v>24989191</v>
      </c>
      <c r="I329" s="18" t="s">
        <v>1543</v>
      </c>
      <c r="J329" s="1" t="str">
        <f>VLOOKUP(Tabla27[[#This Row],[Nombre]],Junio!B330:I422,8,FALSE)</f>
        <v>jmurga@infom.gob.gt</v>
      </c>
    </row>
    <row r="330" spans="1:10" ht="33" customHeight="1" x14ac:dyDescent="0.2">
      <c r="A330" s="3">
        <v>327</v>
      </c>
      <c r="B330" s="4" t="s">
        <v>647</v>
      </c>
      <c r="C330" s="5" t="s">
        <v>702</v>
      </c>
      <c r="D330" s="23" t="str">
        <f>UPPER(Tabla27[[#This Row],[Puesto Minuscula]])</f>
        <v>AUXILIAR PRESUPUESTARIO</v>
      </c>
      <c r="E330" s="4" t="s">
        <v>871</v>
      </c>
      <c r="F330" s="23" t="s">
        <v>695</v>
      </c>
      <c r="G330" s="27">
        <v>41409</v>
      </c>
      <c r="H330" s="5" t="s">
        <v>1063</v>
      </c>
      <c r="I330" s="5" t="s">
        <v>1544</v>
      </c>
      <c r="J330" s="1" t="str">
        <f>VLOOKUP(Tabla27[[#This Row],[Nombre]],Junio!B331:I423,8,FALSE)</f>
        <v>pochoa@infom.gob.gt</v>
      </c>
    </row>
    <row r="331" spans="1:10" ht="33" customHeight="1" x14ac:dyDescent="0.2">
      <c r="A331" s="16">
        <v>328</v>
      </c>
      <c r="B331" s="17" t="s">
        <v>922</v>
      </c>
      <c r="C331" s="18" t="s">
        <v>702</v>
      </c>
      <c r="D331" s="24" t="str">
        <f>UPPER(Tabla27[[#This Row],[Puesto Minuscula]])</f>
        <v>AUXILIAR DE NÓMINAS</v>
      </c>
      <c r="E331" s="17" t="s">
        <v>925</v>
      </c>
      <c r="F331" s="24" t="s">
        <v>216</v>
      </c>
      <c r="G331" s="28">
        <v>43437</v>
      </c>
      <c r="H331" s="18" t="s">
        <v>1063</v>
      </c>
      <c r="I331" s="18" t="s">
        <v>1545</v>
      </c>
      <c r="J331" s="1" t="str">
        <f>VLOOKUP(Tabla27[[#This Row],[Nombre]],Junio!B332:I424,8,FALSE)</f>
        <v>kordonez@infom.gob.gt</v>
      </c>
    </row>
    <row r="332" spans="1:10" ht="33" customHeight="1" x14ac:dyDescent="0.2">
      <c r="A332" s="3">
        <v>329</v>
      </c>
      <c r="B332" s="4" t="s">
        <v>655</v>
      </c>
      <c r="C332" s="5" t="s">
        <v>702</v>
      </c>
      <c r="D332" s="23" t="str">
        <f>UPPER(Tabla27[[#This Row],[Puesto Minuscula]])</f>
        <v>ARQUITECTO</v>
      </c>
      <c r="E332" s="4" t="s">
        <v>879</v>
      </c>
      <c r="F332" s="23" t="s">
        <v>696</v>
      </c>
      <c r="G332" s="27">
        <v>39295</v>
      </c>
      <c r="H332" s="5" t="s">
        <v>1063</v>
      </c>
      <c r="I332" s="5"/>
      <c r="J332" s="1">
        <f>VLOOKUP(Tabla27[[#This Row],[Nombre]],Junio!B333:I425,8,FALSE)</f>
        <v>0</v>
      </c>
    </row>
    <row r="333" spans="1:10" ht="33" customHeight="1" x14ac:dyDescent="0.2">
      <c r="A333" s="16">
        <v>330</v>
      </c>
      <c r="B333" s="17" t="s">
        <v>640</v>
      </c>
      <c r="C333" s="18" t="s">
        <v>702</v>
      </c>
      <c r="D333" s="24" t="str">
        <f>UPPER(Tabla27[[#This Row],[Puesto Minuscula]])</f>
        <v>AUXILIAR DE CONTABILIDAD</v>
      </c>
      <c r="E333" s="17" t="s">
        <v>868</v>
      </c>
      <c r="F333" s="24" t="s">
        <v>135</v>
      </c>
      <c r="G333" s="28">
        <v>43160</v>
      </c>
      <c r="H333" s="18" t="s">
        <v>1063</v>
      </c>
      <c r="I333" s="18" t="s">
        <v>1546</v>
      </c>
      <c r="J333" s="1" t="str">
        <f>VLOOKUP(Tabla27[[#This Row],[Nombre]],Junio!B334:I426,8,FALSE)</f>
        <v>movalle@infom.gob.gt</v>
      </c>
    </row>
    <row r="334" spans="1:10" ht="33" customHeight="1" x14ac:dyDescent="0.2">
      <c r="A334" s="3">
        <v>331</v>
      </c>
      <c r="B334" s="4" t="s">
        <v>638</v>
      </c>
      <c r="C334" s="5" t="s">
        <v>702</v>
      </c>
      <c r="D334" s="23" t="str">
        <f>UPPER(Tabla27[[#This Row],[Puesto Minuscula]])</f>
        <v>AUXILIAR DE PRESTACIONES</v>
      </c>
      <c r="E334" s="4" t="s">
        <v>924</v>
      </c>
      <c r="F334" s="23" t="s">
        <v>216</v>
      </c>
      <c r="G334" s="27">
        <v>42982</v>
      </c>
      <c r="H334" s="5" t="s">
        <v>1063</v>
      </c>
      <c r="I334" s="5" t="s">
        <v>1547</v>
      </c>
      <c r="J334" s="1" t="str">
        <f>VLOOKUP(Tabla27[[#This Row],[Nombre]],Junio!B335:I427,8,FALSE)</f>
        <v>dpacay@infom.gob.gt</v>
      </c>
    </row>
    <row r="335" spans="1:10" ht="33" customHeight="1" x14ac:dyDescent="0.2">
      <c r="A335" s="16">
        <v>332</v>
      </c>
      <c r="B335" s="17" t="s">
        <v>1433</v>
      </c>
      <c r="C335" s="18" t="s">
        <v>702</v>
      </c>
      <c r="D335" s="24" t="str">
        <f>UPPER(Tabla27[[#This Row],[Puesto Minuscula]])</f>
        <v>SUPERVISOR FINANCIERO</v>
      </c>
      <c r="E335" s="17" t="s">
        <v>1434</v>
      </c>
      <c r="F335" s="24" t="s">
        <v>1298</v>
      </c>
      <c r="G335" s="28">
        <v>43600</v>
      </c>
      <c r="H335" s="18">
        <v>24989191</v>
      </c>
      <c r="I335" s="18"/>
      <c r="J335" s="1" t="e">
        <f>VLOOKUP(Tabla27[[#This Row],[Nombre]],Junio!B336:I428,8,FALSE)</f>
        <v>#N/A</v>
      </c>
    </row>
    <row r="336" spans="1:10" ht="33" customHeight="1" x14ac:dyDescent="0.2">
      <c r="A336" s="3">
        <v>333</v>
      </c>
      <c r="B336" s="4" t="s">
        <v>661</v>
      </c>
      <c r="C336" s="5" t="s">
        <v>702</v>
      </c>
      <c r="D336" s="23" t="str">
        <f>UPPER(Tabla27[[#This Row],[Puesto Minuscula]])</f>
        <v>SUPERVISOR TÉCNICO DE COMPRAS</v>
      </c>
      <c r="E336" s="4" t="s">
        <v>883</v>
      </c>
      <c r="F336" s="23" t="s">
        <v>698</v>
      </c>
      <c r="G336" s="27">
        <v>43032</v>
      </c>
      <c r="H336" s="5">
        <v>24989191</v>
      </c>
      <c r="I336" s="5" t="s">
        <v>1548</v>
      </c>
      <c r="J336" s="1" t="str">
        <f>VLOOKUP(Tabla27[[#This Row],[Nombre]],Junio!B337:I429,8,FALSE)</f>
        <v>vperalta@infom.gob.gt</v>
      </c>
    </row>
    <row r="337" spans="1:10" ht="33" customHeight="1" x14ac:dyDescent="0.2">
      <c r="A337" s="16">
        <v>334</v>
      </c>
      <c r="B337" s="17" t="s">
        <v>641</v>
      </c>
      <c r="C337" s="18" t="s">
        <v>702</v>
      </c>
      <c r="D337" s="24" t="str">
        <f>UPPER(Tabla27[[#This Row],[Puesto Minuscula]])</f>
        <v>AUXILIAR DE CONTABILIDAD</v>
      </c>
      <c r="E337" s="17" t="s">
        <v>868</v>
      </c>
      <c r="F337" s="24" t="s">
        <v>135</v>
      </c>
      <c r="G337" s="28">
        <v>41306</v>
      </c>
      <c r="H337" s="18" t="s">
        <v>1063</v>
      </c>
      <c r="I337" s="18" t="s">
        <v>1549</v>
      </c>
      <c r="J337" s="1" t="str">
        <f>VLOOKUP(Tabla27[[#This Row],[Nombre]],Junio!B338:I430,8,FALSE)</f>
        <v>jperez@infom.gob.gt</v>
      </c>
    </row>
    <row r="338" spans="1:10" ht="33" customHeight="1" x14ac:dyDescent="0.2">
      <c r="A338" s="3">
        <v>335</v>
      </c>
      <c r="B338" s="4" t="s">
        <v>664</v>
      </c>
      <c r="C338" s="5" t="s">
        <v>702</v>
      </c>
      <c r="D338" s="23" t="str">
        <f>UPPER(Tabla27[[#This Row],[Puesto Minuscula]])</f>
        <v>ASISTENTE DE DIRECCIÓN GENERAL</v>
      </c>
      <c r="E338" s="4" t="s">
        <v>887</v>
      </c>
      <c r="F338" s="23" t="s">
        <v>698</v>
      </c>
      <c r="G338" s="27">
        <v>43115</v>
      </c>
      <c r="H338" s="5">
        <v>24989191</v>
      </c>
      <c r="I338" s="5" t="s">
        <v>1550</v>
      </c>
      <c r="J338" s="1" t="str">
        <f>VLOOKUP(Tabla27[[#This Row],[Nombre]],Junio!B339:I431,8,FALSE)</f>
        <v>jportillo@infom.gob.gt</v>
      </c>
    </row>
    <row r="339" spans="1:10" ht="33" customHeight="1" x14ac:dyDescent="0.2">
      <c r="A339" s="16">
        <v>336</v>
      </c>
      <c r="B339" s="17" t="s">
        <v>689</v>
      </c>
      <c r="C339" s="18" t="s">
        <v>702</v>
      </c>
      <c r="D339" s="24" t="str">
        <f>UPPER(Tabla27[[#This Row],[Puesto Minuscula]])</f>
        <v>ESPECIALISTA  FINANCIERO</v>
      </c>
      <c r="E339" s="17" t="s">
        <v>895</v>
      </c>
      <c r="F339" s="24" t="s">
        <v>1279</v>
      </c>
      <c r="G339" s="28">
        <v>42646</v>
      </c>
      <c r="H339" s="18" t="s">
        <v>1063</v>
      </c>
      <c r="I339" s="18" t="s">
        <v>1551</v>
      </c>
      <c r="J339" s="1" t="str">
        <f>VLOOKUP(Tabla27[[#This Row],[Nombre]],Junio!B340:I432,8,FALSE)</f>
        <v>oramirez@infom.gob.gt</v>
      </c>
    </row>
    <row r="340" spans="1:10" ht="33" customHeight="1" x14ac:dyDescent="0.2">
      <c r="A340" s="3">
        <v>337</v>
      </c>
      <c r="B340" s="4" t="s">
        <v>653</v>
      </c>
      <c r="C340" s="5" t="s">
        <v>702</v>
      </c>
      <c r="D340" s="23" t="str">
        <f>UPPER(Tabla27[[#This Row],[Puesto Minuscula]])</f>
        <v>AUXILIAR DE AUDITORIA</v>
      </c>
      <c r="E340" s="4" t="s">
        <v>876</v>
      </c>
      <c r="F340" s="23" t="s">
        <v>12</v>
      </c>
      <c r="G340" s="27">
        <v>42857</v>
      </c>
      <c r="H340" s="5" t="s">
        <v>1064</v>
      </c>
      <c r="I340" s="5" t="s">
        <v>1552</v>
      </c>
      <c r="J340" s="1" t="str">
        <f>VLOOKUP(Tabla27[[#This Row],[Nombre]],Junio!B341:I433,8,FALSE)</f>
        <v>mramirez@infom.gob.gt</v>
      </c>
    </row>
    <row r="341" spans="1:10" ht="33" customHeight="1" x14ac:dyDescent="0.2">
      <c r="A341" s="16">
        <v>338</v>
      </c>
      <c r="B341" s="17" t="s">
        <v>630</v>
      </c>
      <c r="C341" s="18" t="s">
        <v>702</v>
      </c>
      <c r="D341" s="24" t="str">
        <f>UPPER(Tabla27[[#This Row],[Puesto Minuscula]])</f>
        <v>AUXILIAR DE COMPRAS</v>
      </c>
      <c r="E341" s="17" t="s">
        <v>869</v>
      </c>
      <c r="F341" s="24" t="s">
        <v>162</v>
      </c>
      <c r="G341" s="28">
        <v>42534</v>
      </c>
      <c r="H341" s="18" t="s">
        <v>1065</v>
      </c>
      <c r="I341" s="18"/>
      <c r="J341" s="1">
        <f>VLOOKUP(Tabla27[[#This Row],[Nombre]],Junio!B342:I434,8,FALSE)</f>
        <v>0</v>
      </c>
    </row>
    <row r="342" spans="1:10" ht="33" customHeight="1" x14ac:dyDescent="0.2">
      <c r="A342" s="3">
        <v>339</v>
      </c>
      <c r="B342" s="4" t="s">
        <v>1276</v>
      </c>
      <c r="C342" s="5" t="s">
        <v>702</v>
      </c>
      <c r="D342" s="23" t="str">
        <f>UPPER(Tabla27[[#This Row],[Puesto Minuscula]])</f>
        <v>AUXILIAR DE CONTABILIDAD</v>
      </c>
      <c r="E342" s="4" t="s">
        <v>868</v>
      </c>
      <c r="F342" s="23" t="s">
        <v>162</v>
      </c>
      <c r="G342" s="27">
        <v>43525</v>
      </c>
      <c r="H342" s="5" t="s">
        <v>1066</v>
      </c>
      <c r="I342" s="5" t="s">
        <v>1553</v>
      </c>
      <c r="J342" s="1" t="str">
        <f>VLOOKUP(Tabla27[[#This Row],[Nombre]],Junio!B343:I435,8,FALSE)</f>
        <v>arecinos@infom.gob.gt</v>
      </c>
    </row>
    <row r="343" spans="1:10" ht="33" customHeight="1" x14ac:dyDescent="0.2">
      <c r="A343" s="16">
        <v>340</v>
      </c>
      <c r="B343" s="17" t="s">
        <v>659</v>
      </c>
      <c r="C343" s="18" t="s">
        <v>702</v>
      </c>
      <c r="D343" s="24" t="str">
        <f>UPPER(Tabla27[[#This Row],[Puesto Minuscula]])</f>
        <v>COORDINADOR FINANCIERO</v>
      </c>
      <c r="E343" s="17" t="s">
        <v>882</v>
      </c>
      <c r="F343" s="24" t="s">
        <v>698</v>
      </c>
      <c r="G343" s="28">
        <v>42802</v>
      </c>
      <c r="H343" s="18">
        <v>24989191</v>
      </c>
      <c r="I343" s="18" t="s">
        <v>1554</v>
      </c>
      <c r="J343" s="1" t="str">
        <f>VLOOKUP(Tabla27[[#This Row],[Nombre]],Junio!B344:I436,8,FALSE)</f>
        <v>wreyes@infom.gob.gt</v>
      </c>
    </row>
    <row r="344" spans="1:10" ht="33" customHeight="1" x14ac:dyDescent="0.2">
      <c r="A344" s="3">
        <v>341</v>
      </c>
      <c r="B344" s="4" t="s">
        <v>679</v>
      </c>
      <c r="C344" s="5" t="s">
        <v>702</v>
      </c>
      <c r="D344" s="23" t="str">
        <f>UPPER(Tabla27[[#This Row],[Puesto Minuscula]])</f>
        <v>SUPERVISOR DE OBRAS EN PROCESO</v>
      </c>
      <c r="E344" s="4" t="s">
        <v>916</v>
      </c>
      <c r="F344" s="23" t="s">
        <v>836</v>
      </c>
      <c r="G344" s="27">
        <v>42948</v>
      </c>
      <c r="H344" s="5">
        <v>24989191</v>
      </c>
      <c r="I344" s="5" t="s">
        <v>1555</v>
      </c>
      <c r="J344" s="1" t="str">
        <f>VLOOKUP(Tabla27[[#This Row],[Nombre]],Junio!B345:I437,8,FALSE)</f>
        <v>grivera@infom.gob.gt</v>
      </c>
    </row>
    <row r="345" spans="1:10" ht="33" customHeight="1" x14ac:dyDescent="0.2">
      <c r="A345" s="16">
        <v>342</v>
      </c>
      <c r="B345" s="17" t="s">
        <v>662</v>
      </c>
      <c r="C345" s="18" t="s">
        <v>702</v>
      </c>
      <c r="D345" s="24" t="str">
        <f>UPPER(Tabla27[[#This Row],[Puesto Minuscula]])</f>
        <v>SUPERVISOR DE PLANIFICACIÓN</v>
      </c>
      <c r="E345" s="17" t="s">
        <v>885</v>
      </c>
      <c r="F345" s="24" t="s">
        <v>698</v>
      </c>
      <c r="G345" s="28">
        <v>42828</v>
      </c>
      <c r="H345" s="18">
        <v>24989191</v>
      </c>
      <c r="I345" s="18" t="s">
        <v>1556</v>
      </c>
      <c r="J345" s="1" t="str">
        <f>VLOOKUP(Tabla27[[#This Row],[Nombre]],Junio!B346:I438,8,FALSE)</f>
        <v>irivera@infom.gob.gt</v>
      </c>
    </row>
    <row r="346" spans="1:10" ht="33" customHeight="1" x14ac:dyDescent="0.2">
      <c r="A346" s="3">
        <v>343</v>
      </c>
      <c r="B346" s="4" t="s">
        <v>643</v>
      </c>
      <c r="C346" s="5" t="s">
        <v>702</v>
      </c>
      <c r="D346" s="23" t="str">
        <f>UPPER(Tabla27[[#This Row],[Puesto Minuscula]])</f>
        <v>AUXILIAR DE CONTABILIDAD</v>
      </c>
      <c r="E346" s="4" t="s">
        <v>868</v>
      </c>
      <c r="F346" s="23" t="s">
        <v>145</v>
      </c>
      <c r="G346" s="27">
        <v>41534</v>
      </c>
      <c r="H346" s="5" t="s">
        <v>1063</v>
      </c>
      <c r="I346" s="5" t="s">
        <v>1557</v>
      </c>
      <c r="J346" s="1" t="str">
        <f>VLOOKUP(Tabla27[[#This Row],[Nombre]],Junio!B347:I439,8,FALSE)</f>
        <v>arodriguez@infom.gob.gt</v>
      </c>
    </row>
    <row r="347" spans="1:10" ht="33" customHeight="1" x14ac:dyDescent="0.2">
      <c r="A347" s="16">
        <v>344</v>
      </c>
      <c r="B347" s="17" t="s">
        <v>674</v>
      </c>
      <c r="C347" s="18" t="s">
        <v>702</v>
      </c>
      <c r="D347" s="24" t="str">
        <f>UPPER(Tabla27[[#This Row],[Puesto Minuscula]])</f>
        <v>PILOTO I</v>
      </c>
      <c r="E347" s="17" t="s">
        <v>889</v>
      </c>
      <c r="F347" s="24" t="s">
        <v>700</v>
      </c>
      <c r="G347" s="28">
        <v>42738</v>
      </c>
      <c r="H347" s="18">
        <v>24989191</v>
      </c>
      <c r="I347" s="18"/>
      <c r="J347" s="1">
        <f>VLOOKUP(Tabla27[[#This Row],[Nombre]],Junio!B348:I440,8,FALSE)</f>
        <v>0</v>
      </c>
    </row>
    <row r="348" spans="1:10" ht="33" customHeight="1" x14ac:dyDescent="0.2">
      <c r="A348" s="3">
        <v>345</v>
      </c>
      <c r="B348" s="4" t="s">
        <v>676</v>
      </c>
      <c r="C348" s="5" t="s">
        <v>702</v>
      </c>
      <c r="D348" s="23" t="str">
        <f>UPPER(Tabla27[[#This Row],[Puesto Minuscula]])</f>
        <v>ANALISTA EN GESTIÓN DE PROYECTOS</v>
      </c>
      <c r="E348" s="4" t="s">
        <v>891</v>
      </c>
      <c r="F348" s="23" t="s">
        <v>700</v>
      </c>
      <c r="G348" s="27">
        <v>43132</v>
      </c>
      <c r="H348" s="5">
        <v>24989191</v>
      </c>
      <c r="I348" s="5"/>
      <c r="J348" s="1">
        <f>VLOOKUP(Tabla27[[#This Row],[Nombre]],Junio!B349:I441,8,FALSE)</f>
        <v>0</v>
      </c>
    </row>
    <row r="349" spans="1:10" ht="33" customHeight="1" x14ac:dyDescent="0.2">
      <c r="A349" s="16">
        <v>346</v>
      </c>
      <c r="B349" s="17" t="s">
        <v>654</v>
      </c>
      <c r="C349" s="18" t="s">
        <v>702</v>
      </c>
      <c r="D349" s="24" t="str">
        <f>UPPER(Tabla27[[#This Row],[Puesto Minuscula]])</f>
        <v>TECNICO DE PROYECTOS</v>
      </c>
      <c r="E349" s="17" t="s">
        <v>878</v>
      </c>
      <c r="F349" s="24" t="s">
        <v>696</v>
      </c>
      <c r="G349" s="28">
        <v>40802</v>
      </c>
      <c r="H349" s="18" t="s">
        <v>1063</v>
      </c>
      <c r="I349" s="18"/>
      <c r="J349" s="1">
        <f>VLOOKUP(Tabla27[[#This Row],[Nombre]],Junio!B350:I442,8,FALSE)</f>
        <v>0</v>
      </c>
    </row>
    <row r="350" spans="1:10" ht="33" customHeight="1" x14ac:dyDescent="0.2">
      <c r="A350" s="3">
        <v>347</v>
      </c>
      <c r="B350" s="4" t="s">
        <v>842</v>
      </c>
      <c r="C350" s="5" t="s">
        <v>702</v>
      </c>
      <c r="D350" s="23" t="str">
        <f>UPPER(Tabla27[[#This Row],[Puesto Minuscula]])</f>
        <v>SUPERVISOR EN GESTIÓN SOCIO LEGAL</v>
      </c>
      <c r="E350" s="4" t="s">
        <v>888</v>
      </c>
      <c r="F350" s="23" t="s">
        <v>699</v>
      </c>
      <c r="G350" s="27">
        <v>43132</v>
      </c>
      <c r="H350" s="5">
        <v>24989191</v>
      </c>
      <c r="I350" s="5" t="s">
        <v>1558</v>
      </c>
      <c r="J350" s="1" t="str">
        <f>VLOOKUP(Tabla27[[#This Row],[Nombre]],Junio!B351:I443,8,FALSE)</f>
        <v>msincal@infom.gob.gt</v>
      </c>
    </row>
    <row r="351" spans="1:10" ht="33" customHeight="1" x14ac:dyDescent="0.2">
      <c r="A351" s="16">
        <v>348</v>
      </c>
      <c r="B351" s="17" t="s">
        <v>632</v>
      </c>
      <c r="C351" s="18" t="s">
        <v>702</v>
      </c>
      <c r="D351" s="24" t="str">
        <f>UPPER(Tabla27[[#This Row],[Puesto Minuscula]])</f>
        <v>AUXILIAR DE COMPRAS</v>
      </c>
      <c r="E351" s="17" t="s">
        <v>869</v>
      </c>
      <c r="F351" s="24" t="s">
        <v>162</v>
      </c>
      <c r="G351" s="28">
        <v>41276</v>
      </c>
      <c r="H351" s="18" t="s">
        <v>1075</v>
      </c>
      <c r="I351" s="18" t="s">
        <v>1559</v>
      </c>
      <c r="J351" s="1" t="str">
        <f>VLOOKUP(Tabla27[[#This Row],[Nombre]],Junio!B352:I444,8,FALSE)</f>
        <v>msoberanis@infom.gob.gt</v>
      </c>
    </row>
    <row r="352" spans="1:10" ht="33" customHeight="1" x14ac:dyDescent="0.2">
      <c r="A352" s="3">
        <v>349</v>
      </c>
      <c r="B352" s="4" t="s">
        <v>923</v>
      </c>
      <c r="C352" s="5" t="s">
        <v>702</v>
      </c>
      <c r="D352" s="23" t="str">
        <f>UPPER(Tabla27[[#This Row],[Puesto Minuscula]])</f>
        <v>ENCARGADO DE ALMACEN E INVENTARIO</v>
      </c>
      <c r="E352" s="4" t="s">
        <v>926</v>
      </c>
      <c r="F352" s="23" t="s">
        <v>1279</v>
      </c>
      <c r="G352" s="27">
        <v>43437</v>
      </c>
      <c r="H352" s="5" t="s">
        <v>1063</v>
      </c>
      <c r="I352" s="5" t="s">
        <v>546</v>
      </c>
      <c r="J352" s="1" t="str">
        <f>VLOOKUP(Tabla27[[#This Row],[Nombre]],Junio!B353:I445,8,FALSE)</f>
        <v>jsosa@infom.gob.gt</v>
      </c>
    </row>
    <row r="353" spans="1:10" ht="33" customHeight="1" x14ac:dyDescent="0.2">
      <c r="A353" s="16">
        <v>350</v>
      </c>
      <c r="B353" s="17" t="s">
        <v>642</v>
      </c>
      <c r="C353" s="18" t="s">
        <v>702</v>
      </c>
      <c r="D353" s="24" t="str">
        <f>UPPER(Tabla27[[#This Row],[Puesto Minuscula]])</f>
        <v>SUPERVISOR TÉCNICO DE CONTABILIDAD I</v>
      </c>
      <c r="E353" s="17" t="s">
        <v>872</v>
      </c>
      <c r="F353" s="24" t="s">
        <v>135</v>
      </c>
      <c r="G353" s="28">
        <v>41396</v>
      </c>
      <c r="H353" s="18" t="s">
        <v>1063</v>
      </c>
      <c r="I353" s="18" t="s">
        <v>1560</v>
      </c>
      <c r="J353" s="1" t="str">
        <f>VLOOKUP(Tabla27[[#This Row],[Nombre]],Junio!B354:I446,8,FALSE)</f>
        <v>msoto@infom.gob.gt</v>
      </c>
    </row>
    <row r="354" spans="1:10" ht="33" customHeight="1" x14ac:dyDescent="0.2">
      <c r="A354" s="3">
        <v>351</v>
      </c>
      <c r="B354" s="4" t="s">
        <v>675</v>
      </c>
      <c r="C354" s="5" t="s">
        <v>702</v>
      </c>
      <c r="D354" s="23" t="str">
        <f>UPPER(Tabla27[[#This Row],[Puesto Minuscula]])</f>
        <v>SUPERVISOR EN PROYECTOS DE AGUA POTABLE Y SANEAMIE</v>
      </c>
      <c r="E354" s="4" t="s">
        <v>890</v>
      </c>
      <c r="F354" s="23" t="s">
        <v>700</v>
      </c>
      <c r="G354" s="27">
        <v>43132</v>
      </c>
      <c r="H354" s="5">
        <v>24989191</v>
      </c>
      <c r="I354" s="5" t="s">
        <v>1561</v>
      </c>
      <c r="J354" s="1" t="str">
        <f>VLOOKUP(Tabla27[[#This Row],[Nombre]],Junio!B355:I447,8,FALSE)</f>
        <v>atoledo@infom.gob.gt</v>
      </c>
    </row>
    <row r="355" spans="1:10" ht="33" customHeight="1" x14ac:dyDescent="0.2">
      <c r="A355" s="16">
        <v>352</v>
      </c>
      <c r="B355" s="17" t="s">
        <v>634</v>
      </c>
      <c r="C355" s="18" t="s">
        <v>702</v>
      </c>
      <c r="D355" s="24" t="str">
        <f>UPPER(Tabla27[[#This Row],[Puesto Minuscula]])</f>
        <v>AUXILIAR DE BODEGA</v>
      </c>
      <c r="E355" s="17" t="s">
        <v>870</v>
      </c>
      <c r="F355" s="24" t="s">
        <v>162</v>
      </c>
      <c r="G355" s="28">
        <v>43102</v>
      </c>
      <c r="H355" s="18">
        <v>24989191</v>
      </c>
      <c r="I355" s="18" t="s">
        <v>1562</v>
      </c>
      <c r="J355" s="1" t="str">
        <f>VLOOKUP(Tabla27[[#This Row],[Nombre]],Junio!B356:I448,8,FALSE)</f>
        <v>mtzoc@infom.gob.gt</v>
      </c>
    </row>
    <row r="356" spans="1:10" ht="33" customHeight="1" x14ac:dyDescent="0.2">
      <c r="A356" s="3">
        <v>353</v>
      </c>
      <c r="B356" s="4" t="s">
        <v>639</v>
      </c>
      <c r="C356" s="5" t="s">
        <v>702</v>
      </c>
      <c r="D356" s="23" t="str">
        <f>UPPER(Tabla27[[#This Row],[Puesto Minuscula]])</f>
        <v>AUXILIAR DE CONTABILIDAD</v>
      </c>
      <c r="E356" s="4" t="s">
        <v>868</v>
      </c>
      <c r="F356" s="23" t="s">
        <v>135</v>
      </c>
      <c r="G356" s="27">
        <v>41183</v>
      </c>
      <c r="H356" s="5" t="s">
        <v>1063</v>
      </c>
      <c r="I356" s="5" t="s">
        <v>1563</v>
      </c>
      <c r="J356" s="1" t="str">
        <f>VLOOKUP(Tabla27[[#This Row],[Nombre]],Junio!B357:I449,8,FALSE)</f>
        <v>aupun@infom.gob.gt</v>
      </c>
    </row>
    <row r="357" spans="1:10" ht="33" customHeight="1" x14ac:dyDescent="0.2">
      <c r="A357" s="16">
        <v>354</v>
      </c>
      <c r="B357" s="17" t="s">
        <v>673</v>
      </c>
      <c r="C357" s="18" t="s">
        <v>702</v>
      </c>
      <c r="D357" s="24" t="str">
        <f>UPPER(Tabla27[[#This Row],[Puesto Minuscula]])</f>
        <v>DIRECTOR EJECUTIVO DE PROGRAMA</v>
      </c>
      <c r="E357" s="17" t="s">
        <v>880</v>
      </c>
      <c r="F357" s="24" t="s">
        <v>700</v>
      </c>
      <c r="G357" s="28">
        <v>42604</v>
      </c>
      <c r="H357" s="18">
        <v>24989191</v>
      </c>
      <c r="I357" s="18" t="s">
        <v>1564</v>
      </c>
      <c r="J357" s="1" t="str">
        <f>VLOOKUP(Tabla27[[#This Row],[Nombre]],Junio!B358:I450,8,FALSE)</f>
        <v>cbolanos@infom.gob.gt</v>
      </c>
    </row>
    <row r="358" spans="1:10" ht="33" customHeight="1" x14ac:dyDescent="0.2">
      <c r="A358" s="3">
        <v>355</v>
      </c>
      <c r="B358" s="4" t="s">
        <v>821</v>
      </c>
      <c r="C358" s="5" t="s">
        <v>702</v>
      </c>
      <c r="D358" s="23" t="str">
        <f>UPPER(Tabla27[[#This Row],[Puesto Minuscula]])</f>
        <v>AUXILIAR DE BODEGA</v>
      </c>
      <c r="E358" s="4" t="s">
        <v>870</v>
      </c>
      <c r="F358" s="23" t="s">
        <v>698</v>
      </c>
      <c r="G358" s="27">
        <v>43252</v>
      </c>
      <c r="H358" s="5">
        <v>24989191</v>
      </c>
      <c r="I358" s="5" t="s">
        <v>1565</v>
      </c>
      <c r="J358" s="1" t="str">
        <f>VLOOKUP(Tabla27[[#This Row],[Nombre]],Junio!B359:I451,8,FALSE)</f>
        <v>kvelasquez@infom.gob.gt</v>
      </c>
    </row>
    <row r="359" spans="1:10" ht="33" customHeight="1" x14ac:dyDescent="0.2">
      <c r="A359" s="16">
        <v>356</v>
      </c>
      <c r="B359" s="17" t="s">
        <v>1277</v>
      </c>
      <c r="C359" s="18" t="s">
        <v>702</v>
      </c>
      <c r="D359" s="24" t="str">
        <f>UPPER(Tabla27[[#This Row],[Puesto Minuscula]])</f>
        <v>INVESTIGADOR ESPECIALIZADO EN ESTUDIOS HIDROGEOLÓGICOS</v>
      </c>
      <c r="E359" s="17" t="s">
        <v>1278</v>
      </c>
      <c r="F359" s="24" t="s">
        <v>697</v>
      </c>
      <c r="G359" s="28">
        <v>43252</v>
      </c>
      <c r="H359" s="18">
        <v>24989191</v>
      </c>
      <c r="I359" s="18"/>
      <c r="J359" s="1" t="e">
        <f>VLOOKUP(Tabla27[[#This Row],[Nombre]],Junio!B360:I452,8,FALSE)</f>
        <v>#N/A</v>
      </c>
    </row>
    <row r="360" spans="1:10" ht="33" customHeight="1" x14ac:dyDescent="0.2">
      <c r="A360" s="3">
        <v>357</v>
      </c>
      <c r="B360" s="4" t="s">
        <v>819</v>
      </c>
      <c r="C360" s="5" t="s">
        <v>702</v>
      </c>
      <c r="D360" s="23" t="str">
        <f>UPPER(Tabla27[[#This Row],[Puesto Minuscula]])</f>
        <v>AUDITOR</v>
      </c>
      <c r="E360" s="4" t="s">
        <v>875</v>
      </c>
      <c r="F360" s="23" t="s">
        <v>12</v>
      </c>
      <c r="G360" s="27">
        <v>43269</v>
      </c>
      <c r="H360" s="5"/>
      <c r="I360" s="5" t="s">
        <v>1566</v>
      </c>
      <c r="J360" s="1" t="str">
        <f>VLOOKUP(Tabla27[[#This Row],[Nombre]],Junio!B361:I453,8,FALSE)</f>
        <v>ezamora@infom.gob.gt</v>
      </c>
    </row>
    <row r="361" spans="1:10" ht="33" customHeight="1" x14ac:dyDescent="0.2">
      <c r="A361" s="16">
        <v>358</v>
      </c>
      <c r="B361" s="17" t="s">
        <v>1193</v>
      </c>
      <c r="C361" s="18" t="s">
        <v>730</v>
      </c>
      <c r="D361" s="24" t="str">
        <f>UPPER(Tabla27[[#This Row],[Puesto Minuscula]])</f>
        <v>EVALUADOR DE EXPEDIENTES DE PROYECTOS</v>
      </c>
      <c r="E361" s="17" t="s">
        <v>1218</v>
      </c>
      <c r="F361" s="24" t="s">
        <v>1225</v>
      </c>
      <c r="G361" s="28">
        <v>43556</v>
      </c>
      <c r="H361" s="18" t="s">
        <v>1063</v>
      </c>
      <c r="I361" s="18"/>
      <c r="J361" s="1">
        <f>VLOOKUP(Tabla27[[#This Row],[Nombre]],Junio!B362:I454,8,FALSE)</f>
        <v>0</v>
      </c>
    </row>
    <row r="362" spans="1:10" ht="33" customHeight="1" x14ac:dyDescent="0.2">
      <c r="A362" s="3">
        <v>359</v>
      </c>
      <c r="B362" s="4" t="s">
        <v>1435</v>
      </c>
      <c r="C362" s="5" t="s">
        <v>730</v>
      </c>
      <c r="D362" s="23" t="str">
        <f>UPPER(Tabla27[[#This Row],[Puesto Minuscula]])</f>
        <v>TÉCNICO ADMINISTRATIVO</v>
      </c>
      <c r="E362" s="4" t="s">
        <v>1352</v>
      </c>
      <c r="F362" s="23" t="s">
        <v>160</v>
      </c>
      <c r="G362" s="27">
        <v>43586</v>
      </c>
      <c r="H362" s="5" t="s">
        <v>1063</v>
      </c>
      <c r="I362" s="5"/>
      <c r="J362" s="1" t="e">
        <f>VLOOKUP(Tabla27[[#This Row],[Nombre]],Junio!B363:I455,8,FALSE)</f>
        <v>#N/A</v>
      </c>
    </row>
    <row r="363" spans="1:10" ht="33" customHeight="1" x14ac:dyDescent="0.2">
      <c r="A363" s="16">
        <v>360</v>
      </c>
      <c r="B363" s="17" t="s">
        <v>1325</v>
      </c>
      <c r="C363" s="18" t="s">
        <v>730</v>
      </c>
      <c r="D363" s="24" t="str">
        <f>UPPER(Tabla27[[#This Row],[Puesto Minuscula]])</f>
        <v>PROFESIONAL EN SERVICIOS MEDICOS</v>
      </c>
      <c r="E363" s="17" t="s">
        <v>1207</v>
      </c>
      <c r="F363" s="24" t="s">
        <v>160</v>
      </c>
      <c r="G363" s="28">
        <v>43525</v>
      </c>
      <c r="H363" s="18" t="s">
        <v>1063</v>
      </c>
      <c r="I363" s="18"/>
      <c r="J363" s="1">
        <f>VLOOKUP(Tabla27[[#This Row],[Nombre]],Junio!B364:I456,8,FALSE)</f>
        <v>0</v>
      </c>
    </row>
    <row r="364" spans="1:10" ht="33" customHeight="1" x14ac:dyDescent="0.2">
      <c r="A364" s="3">
        <v>361</v>
      </c>
      <c r="B364" s="4" t="s">
        <v>704</v>
      </c>
      <c r="C364" s="5" t="s">
        <v>730</v>
      </c>
      <c r="D364" s="23" t="str">
        <f>UPPER(Tabla27[[#This Row],[Puesto Minuscula]])</f>
        <v>SERVICIOS DE ENFERMERIA</v>
      </c>
      <c r="E364" s="4" t="s">
        <v>952</v>
      </c>
      <c r="F364" s="23" t="s">
        <v>160</v>
      </c>
      <c r="G364" s="27">
        <v>43483</v>
      </c>
      <c r="H364" s="5" t="s">
        <v>1063</v>
      </c>
      <c r="I364" s="5"/>
      <c r="J364" s="1">
        <f>VLOOKUP(Tabla27[[#This Row],[Nombre]],Junio!B365:I457,8,FALSE)</f>
        <v>0</v>
      </c>
    </row>
    <row r="365" spans="1:10" ht="33" customHeight="1" x14ac:dyDescent="0.2">
      <c r="A365" s="16">
        <v>362</v>
      </c>
      <c r="B365" s="17" t="s">
        <v>1159</v>
      </c>
      <c r="C365" s="18" t="s">
        <v>730</v>
      </c>
      <c r="D365" s="24" t="str">
        <f>UPPER(Tabla27[[#This Row],[Puesto Minuscula]])</f>
        <v>TÉCNICO EN GESTIÓN</v>
      </c>
      <c r="E365" s="17" t="s">
        <v>731</v>
      </c>
      <c r="F365" s="24" t="s">
        <v>918</v>
      </c>
      <c r="G365" s="28">
        <v>43483</v>
      </c>
      <c r="H365" s="18">
        <v>24989191</v>
      </c>
      <c r="I365" s="18"/>
      <c r="J365" s="1">
        <f>VLOOKUP(Tabla27[[#This Row],[Nombre]],Junio!B366:I458,8,FALSE)</f>
        <v>0</v>
      </c>
    </row>
    <row r="366" spans="1:10" ht="33" customHeight="1" x14ac:dyDescent="0.2">
      <c r="A366" s="3">
        <v>363</v>
      </c>
      <c r="B366" s="4" t="s">
        <v>760</v>
      </c>
      <c r="C366" s="5" t="s">
        <v>730</v>
      </c>
      <c r="D366" s="23" t="str">
        <f>UPPER(Tabla27[[#This Row],[Puesto Minuscula]])</f>
        <v>TÉCNICO EN GESTIÓN</v>
      </c>
      <c r="E366" s="4" t="s">
        <v>731</v>
      </c>
      <c r="F366" s="23" t="s">
        <v>10</v>
      </c>
      <c r="G366" s="27">
        <v>43482</v>
      </c>
      <c r="H366" s="5" t="s">
        <v>1063</v>
      </c>
      <c r="I366" s="5"/>
      <c r="J366" s="1">
        <f>VLOOKUP(Tabla27[[#This Row],[Nombre]],Junio!B367:I459,8,FALSE)</f>
        <v>0</v>
      </c>
    </row>
    <row r="367" spans="1:10" ht="33" customHeight="1" x14ac:dyDescent="0.2">
      <c r="A367" s="16">
        <v>364</v>
      </c>
      <c r="B367" s="17" t="s">
        <v>729</v>
      </c>
      <c r="C367" s="18" t="s">
        <v>730</v>
      </c>
      <c r="D367" s="24" t="str">
        <f>UPPER(Tabla27[[#This Row],[Puesto Minuscula]])</f>
        <v>TECNICO ADMINISTRATIVO</v>
      </c>
      <c r="E367" s="17" t="s">
        <v>953</v>
      </c>
      <c r="F367" s="24" t="s">
        <v>3</v>
      </c>
      <c r="G367" s="28">
        <v>43482</v>
      </c>
      <c r="H367" s="18" t="s">
        <v>1063</v>
      </c>
      <c r="I367" s="18"/>
      <c r="J367" s="1">
        <f>VLOOKUP(Tabla27[[#This Row],[Nombre]],Junio!B368:I460,8,FALSE)</f>
        <v>0</v>
      </c>
    </row>
    <row r="368" spans="1:10" ht="33" customHeight="1" x14ac:dyDescent="0.2">
      <c r="A368" s="3">
        <v>365</v>
      </c>
      <c r="B368" s="4" t="s">
        <v>1168</v>
      </c>
      <c r="C368" s="5" t="s">
        <v>730</v>
      </c>
      <c r="D368" s="23" t="str">
        <f>UPPER(Tabla27[[#This Row],[Puesto Minuscula]])</f>
        <v>TECNICO ADMINISTRATIVO</v>
      </c>
      <c r="E368" s="4" t="s">
        <v>953</v>
      </c>
      <c r="F368" s="23" t="s">
        <v>1224</v>
      </c>
      <c r="G368" s="27">
        <v>43483</v>
      </c>
      <c r="H368" s="5">
        <v>24989191</v>
      </c>
      <c r="I368" s="5"/>
      <c r="J368" s="1">
        <f>VLOOKUP(Tabla27[[#This Row],[Nombre]],Junio!B369:I461,8,FALSE)</f>
        <v>0</v>
      </c>
    </row>
    <row r="369" spans="1:10" ht="33" customHeight="1" x14ac:dyDescent="0.2">
      <c r="A369" s="16">
        <v>366</v>
      </c>
      <c r="B369" s="17" t="s">
        <v>710</v>
      </c>
      <c r="C369" s="18" t="s">
        <v>730</v>
      </c>
      <c r="D369" s="24" t="str">
        <f>UPPER(Tabla27[[#This Row],[Puesto Minuscula]])</f>
        <v>TÉCNICO EN SERVICIO AUTOMOTRIZ</v>
      </c>
      <c r="E369" s="17" t="s">
        <v>732</v>
      </c>
      <c r="F369" s="24" t="s">
        <v>0</v>
      </c>
      <c r="G369" s="28">
        <v>43482</v>
      </c>
      <c r="H369" s="18" t="s">
        <v>1063</v>
      </c>
      <c r="I369" s="18"/>
      <c r="J369" s="1">
        <f>VLOOKUP(Tabla27[[#This Row],[Nombre]],Junio!B370:I462,8,FALSE)</f>
        <v>0</v>
      </c>
    </row>
    <row r="370" spans="1:10" ht="33" customHeight="1" x14ac:dyDescent="0.2">
      <c r="A370" s="3">
        <v>367</v>
      </c>
      <c r="B370" s="4" t="s">
        <v>707</v>
      </c>
      <c r="C370" s="5" t="s">
        <v>730</v>
      </c>
      <c r="D370" s="23" t="str">
        <f>UPPER(Tabla27[[#This Row],[Puesto Minuscula]])</f>
        <v>TÉCNICO EN SERVICIOS MUNICIPALES</v>
      </c>
      <c r="E370" s="4" t="s">
        <v>741</v>
      </c>
      <c r="F370" s="23" t="s">
        <v>771</v>
      </c>
      <c r="G370" s="27">
        <v>43483</v>
      </c>
      <c r="H370" s="5" t="s">
        <v>1063</v>
      </c>
      <c r="I370" s="5"/>
      <c r="J370" s="1">
        <f>VLOOKUP(Tabla27[[#This Row],[Nombre]],Junio!B371:I463,8,FALSE)</f>
        <v>0</v>
      </c>
    </row>
    <row r="371" spans="1:10" ht="33" customHeight="1" x14ac:dyDescent="0.2">
      <c r="A371" s="16">
        <v>368</v>
      </c>
      <c r="B371" s="17" t="s">
        <v>1320</v>
      </c>
      <c r="C371" s="18" t="s">
        <v>730</v>
      </c>
      <c r="D371" s="24" t="str">
        <f>UPPER(Tabla27[[#This Row],[Puesto Minuscula]])</f>
        <v>TÉCNICO EN PROMOCIÓN SOCIAL</v>
      </c>
      <c r="E371" s="17" t="s">
        <v>1213</v>
      </c>
      <c r="F371" s="24" t="s">
        <v>244</v>
      </c>
      <c r="G371" s="28">
        <v>43497</v>
      </c>
      <c r="H371" s="18">
        <v>24989191</v>
      </c>
      <c r="I371" s="18"/>
      <c r="J371" s="1" t="e">
        <f>VLOOKUP(Tabla27[[#This Row],[Nombre]],Junio!B372:I464,8,FALSE)</f>
        <v>#N/A</v>
      </c>
    </row>
    <row r="372" spans="1:10" ht="33" customHeight="1" x14ac:dyDescent="0.2">
      <c r="A372" s="3">
        <v>369</v>
      </c>
      <c r="B372" s="4" t="s">
        <v>1194</v>
      </c>
      <c r="C372" s="5" t="s">
        <v>730</v>
      </c>
      <c r="D372" s="23" t="str">
        <f>UPPER(Tabla27[[#This Row],[Puesto Minuscula]])</f>
        <v>TÉCNICO EN GESTIÓN SOCIAL</v>
      </c>
      <c r="E372" s="4" t="s">
        <v>736</v>
      </c>
      <c r="F372" s="23" t="s">
        <v>1224</v>
      </c>
      <c r="G372" s="27">
        <v>43502</v>
      </c>
      <c r="H372" s="5">
        <v>24989191</v>
      </c>
      <c r="I372" s="5"/>
      <c r="J372" s="1">
        <f>VLOOKUP(Tabla27[[#This Row],[Nombre]],Junio!B373:I465,8,FALSE)</f>
        <v>0</v>
      </c>
    </row>
    <row r="373" spans="1:10" ht="33" customHeight="1" x14ac:dyDescent="0.2">
      <c r="A373" s="16">
        <v>370</v>
      </c>
      <c r="B373" s="17" t="s">
        <v>1157</v>
      </c>
      <c r="C373" s="18" t="s">
        <v>730</v>
      </c>
      <c r="D373" s="24" t="str">
        <f>UPPER(Tabla27[[#This Row],[Puesto Minuscula]])</f>
        <v>TÉCNICO EN GESTIÓN</v>
      </c>
      <c r="E373" s="17" t="s">
        <v>731</v>
      </c>
      <c r="F373" s="24" t="s">
        <v>1222</v>
      </c>
      <c r="G373" s="28">
        <v>43483</v>
      </c>
      <c r="H373" s="18">
        <v>24989191</v>
      </c>
      <c r="I373" s="18"/>
      <c r="J373" s="1">
        <f>VLOOKUP(Tabla27[[#This Row],[Nombre]],Junio!B374:I466,8,FALSE)</f>
        <v>0</v>
      </c>
    </row>
    <row r="374" spans="1:10" ht="33" customHeight="1" x14ac:dyDescent="0.2">
      <c r="A374" s="3">
        <v>371</v>
      </c>
      <c r="B374" s="4" t="s">
        <v>1143</v>
      </c>
      <c r="C374" s="5" t="s">
        <v>730</v>
      </c>
      <c r="D374" s="23" t="str">
        <f>UPPER(Tabla27[[#This Row],[Puesto Minuscula]])</f>
        <v>TÉCNICO EN TOPOGRAFÍA</v>
      </c>
      <c r="E374" s="4" t="s">
        <v>733</v>
      </c>
      <c r="F374" s="23" t="s">
        <v>1221</v>
      </c>
      <c r="G374" s="27">
        <v>43483</v>
      </c>
      <c r="H374" s="5">
        <v>24989191</v>
      </c>
      <c r="I374" s="5"/>
      <c r="J374" s="1">
        <f>VLOOKUP(Tabla27[[#This Row],[Nombre]],Junio!B375:I467,8,FALSE)</f>
        <v>0</v>
      </c>
    </row>
    <row r="375" spans="1:10" ht="33" customHeight="1" x14ac:dyDescent="0.2">
      <c r="A375" s="16">
        <v>372</v>
      </c>
      <c r="B375" s="17" t="s">
        <v>728</v>
      </c>
      <c r="C375" s="18" t="s">
        <v>730</v>
      </c>
      <c r="D375" s="24" t="str">
        <f>UPPER(Tabla27[[#This Row],[Puesto Minuscula]])</f>
        <v>TÉCNICO EN SERVICIOS DE PROGRAMACIÓN</v>
      </c>
      <c r="E375" s="17" t="s">
        <v>954</v>
      </c>
      <c r="F375" s="24" t="s">
        <v>212</v>
      </c>
      <c r="G375" s="28">
        <v>43482</v>
      </c>
      <c r="H375" s="18" t="s">
        <v>1063</v>
      </c>
      <c r="I375" s="18"/>
      <c r="J375" s="1">
        <f>VLOOKUP(Tabla27[[#This Row],[Nombre]],Junio!B376:I468,8,FALSE)</f>
        <v>0</v>
      </c>
    </row>
    <row r="376" spans="1:10" ht="33" customHeight="1" x14ac:dyDescent="0.2">
      <c r="A376" s="3">
        <v>373</v>
      </c>
      <c r="B376" s="4" t="s">
        <v>1300</v>
      </c>
      <c r="C376" s="5" t="s">
        <v>730</v>
      </c>
      <c r="D376" s="23" t="str">
        <f>UPPER(Tabla27[[#This Row],[Puesto Minuscula]])</f>
        <v>TÉCNICO EN SERVICIO AUTOMOTRIZ</v>
      </c>
      <c r="E376" s="4" t="s">
        <v>732</v>
      </c>
      <c r="F376" s="23" t="s">
        <v>160</v>
      </c>
      <c r="G376" s="27">
        <v>43483</v>
      </c>
      <c r="H376" s="5" t="s">
        <v>1063</v>
      </c>
      <c r="I376" s="5"/>
      <c r="J376" s="1" t="e">
        <f>VLOOKUP(Tabla27[[#This Row],[Nombre]],Junio!B377:I469,8,FALSE)</f>
        <v>#N/A</v>
      </c>
    </row>
    <row r="377" spans="1:10" ht="33" customHeight="1" x14ac:dyDescent="0.2">
      <c r="A377" s="16">
        <v>374</v>
      </c>
      <c r="B377" s="17" t="s">
        <v>1305</v>
      </c>
      <c r="C377" s="18" t="s">
        <v>730</v>
      </c>
      <c r="D377" s="24" t="str">
        <f>UPPER(Tabla27[[#This Row],[Puesto Minuscula]])</f>
        <v>ASESOR EN DISEÑO Y COMUNICACIÓN</v>
      </c>
      <c r="E377" s="17" t="s">
        <v>738</v>
      </c>
      <c r="F377" s="24" t="s">
        <v>97</v>
      </c>
      <c r="G377" s="28">
        <v>43483</v>
      </c>
      <c r="H377" s="18" t="s">
        <v>1063</v>
      </c>
      <c r="I377" s="18"/>
      <c r="J377" s="1" t="e">
        <f>VLOOKUP(Tabla27[[#This Row],[Nombre]],Junio!B378:I470,8,FALSE)</f>
        <v>#N/A</v>
      </c>
    </row>
    <row r="378" spans="1:10" ht="33" customHeight="1" x14ac:dyDescent="0.2">
      <c r="A378" s="3">
        <v>375</v>
      </c>
      <c r="B378" s="4" t="s">
        <v>1189</v>
      </c>
      <c r="C378" s="5" t="s">
        <v>730</v>
      </c>
      <c r="D378" s="23" t="str">
        <f>UPPER(Tabla27[[#This Row],[Puesto Minuscula]])</f>
        <v>TÉCNICO EN GESTIÓN</v>
      </c>
      <c r="E378" s="4" t="s">
        <v>731</v>
      </c>
      <c r="F378" s="23" t="s">
        <v>283</v>
      </c>
      <c r="G378" s="27">
        <v>43497</v>
      </c>
      <c r="H378" s="5">
        <v>24989191</v>
      </c>
      <c r="I378" s="5"/>
      <c r="J378" s="1">
        <f>VLOOKUP(Tabla27[[#This Row],[Nombre]],Junio!B379:I471,8,FALSE)</f>
        <v>0</v>
      </c>
    </row>
    <row r="379" spans="1:10" ht="33" customHeight="1" x14ac:dyDescent="0.2">
      <c r="A379" s="16">
        <v>376</v>
      </c>
      <c r="B379" s="17" t="s">
        <v>711</v>
      </c>
      <c r="C379" s="18" t="s">
        <v>730</v>
      </c>
      <c r="D379" s="24" t="str">
        <f>UPPER(Tabla27[[#This Row],[Puesto Minuscula]])</f>
        <v>TÉCNICO EN DISEÑO GRAFICO</v>
      </c>
      <c r="E379" s="17" t="s">
        <v>955</v>
      </c>
      <c r="F379" s="24" t="s">
        <v>97</v>
      </c>
      <c r="G379" s="28">
        <v>43483</v>
      </c>
      <c r="H379" s="18" t="s">
        <v>1063</v>
      </c>
      <c r="I379" s="18"/>
      <c r="J379" s="1">
        <f>VLOOKUP(Tabla27[[#This Row],[Nombre]],Junio!B380:I472,8,FALSE)</f>
        <v>0</v>
      </c>
    </row>
    <row r="380" spans="1:10" ht="33" customHeight="1" x14ac:dyDescent="0.2">
      <c r="A380" s="3">
        <v>377</v>
      </c>
      <c r="B380" s="4" t="s">
        <v>725</v>
      </c>
      <c r="C380" s="5" t="s">
        <v>730</v>
      </c>
      <c r="D380" s="23" t="str">
        <f>UPPER(Tabla27[[#This Row],[Puesto Minuscula]])</f>
        <v>TÉCNICO EN SERVICIOS MUNICIPALES</v>
      </c>
      <c r="E380" s="4" t="s">
        <v>741</v>
      </c>
      <c r="F380" s="23" t="s">
        <v>771</v>
      </c>
      <c r="G380" s="27">
        <v>43483</v>
      </c>
      <c r="H380" s="5" t="s">
        <v>1063</v>
      </c>
      <c r="I380" s="5"/>
      <c r="J380" s="1">
        <f>VLOOKUP(Tabla27[[#This Row],[Nombre]],Junio!B381:I473,8,FALSE)</f>
        <v>0</v>
      </c>
    </row>
    <row r="381" spans="1:10" ht="33" customHeight="1" x14ac:dyDescent="0.2">
      <c r="A381" s="16">
        <v>378</v>
      </c>
      <c r="B381" s="17" t="s">
        <v>1348</v>
      </c>
      <c r="C381" s="18" t="s">
        <v>730</v>
      </c>
      <c r="D381" s="24" t="str">
        <f>UPPER(Tabla27[[#This Row],[Puesto Minuscula]])</f>
        <v>TÉCNICO ADMINISTRATIVO</v>
      </c>
      <c r="E381" s="17" t="s">
        <v>1352</v>
      </c>
      <c r="F381" s="24" t="s">
        <v>1220</v>
      </c>
      <c r="G381" s="28">
        <v>43577</v>
      </c>
      <c r="H381" s="18">
        <v>24989191</v>
      </c>
      <c r="I381" s="18"/>
      <c r="J381" s="1" t="e">
        <f>VLOOKUP(Tabla27[[#This Row],[Nombre]],Junio!B382:I474,8,FALSE)</f>
        <v>#N/A</v>
      </c>
    </row>
    <row r="382" spans="1:10" ht="33" customHeight="1" x14ac:dyDescent="0.2">
      <c r="A382" s="3">
        <v>379</v>
      </c>
      <c r="B382" s="4" t="s">
        <v>708</v>
      </c>
      <c r="C382" s="5" t="s">
        <v>730</v>
      </c>
      <c r="D382" s="23" t="str">
        <f>UPPER(Tabla27[[#This Row],[Puesto Minuscula]])</f>
        <v>SERVICIOS TÉCNICOS</v>
      </c>
      <c r="E382" s="4" t="s">
        <v>734</v>
      </c>
      <c r="F382" s="23" t="s">
        <v>3</v>
      </c>
      <c r="G382" s="27">
        <v>43483</v>
      </c>
      <c r="H382" s="5" t="s">
        <v>1063</v>
      </c>
      <c r="I382" s="5"/>
      <c r="J382" s="1">
        <f>VLOOKUP(Tabla27[[#This Row],[Nombre]],Junio!B383:I475,8,FALSE)</f>
        <v>0</v>
      </c>
    </row>
    <row r="383" spans="1:10" ht="33" customHeight="1" x14ac:dyDescent="0.2">
      <c r="A383" s="16">
        <v>380</v>
      </c>
      <c r="B383" s="17" t="s">
        <v>1341</v>
      </c>
      <c r="C383" s="18" t="s">
        <v>730</v>
      </c>
      <c r="D383" s="24" t="str">
        <f>UPPER(Tabla27[[#This Row],[Puesto Minuscula]])</f>
        <v>TÉCNICO EN GESTIÓN</v>
      </c>
      <c r="E383" s="17" t="s">
        <v>731</v>
      </c>
      <c r="F383" s="24" t="s">
        <v>1220</v>
      </c>
      <c r="G383" s="28">
        <v>43539</v>
      </c>
      <c r="H383" s="18">
        <v>24989191</v>
      </c>
      <c r="I383" s="18"/>
      <c r="J383" s="1">
        <f>VLOOKUP(Tabla27[[#This Row],[Nombre]],Junio!B384:I476,8,FALSE)</f>
        <v>0</v>
      </c>
    </row>
    <row r="384" spans="1:10" ht="33" customHeight="1" x14ac:dyDescent="0.2">
      <c r="A384" s="3">
        <v>381</v>
      </c>
      <c r="B384" s="4" t="s">
        <v>713</v>
      </c>
      <c r="C384" s="5" t="s">
        <v>730</v>
      </c>
      <c r="D384" s="23" t="str">
        <f>UPPER(Tabla27[[#This Row],[Puesto Minuscula]])</f>
        <v>TÉCNICO EN SERVICIOS</v>
      </c>
      <c r="E384" s="4" t="s">
        <v>957</v>
      </c>
      <c r="F384" s="23" t="s">
        <v>145</v>
      </c>
      <c r="G384" s="27">
        <v>43483</v>
      </c>
      <c r="H384" s="5" t="s">
        <v>1063</v>
      </c>
      <c r="I384" s="5"/>
      <c r="J384" s="1">
        <f>VLOOKUP(Tabla27[[#This Row],[Nombre]],Junio!B385:I477,8,FALSE)</f>
        <v>0</v>
      </c>
    </row>
    <row r="385" spans="1:10" ht="33" customHeight="1" x14ac:dyDescent="0.2">
      <c r="A385" s="16">
        <v>382</v>
      </c>
      <c r="B385" s="17" t="s">
        <v>1178</v>
      </c>
      <c r="C385" s="18" t="s">
        <v>730</v>
      </c>
      <c r="D385" s="24" t="str">
        <f>UPPER(Tabla27[[#This Row],[Puesto Minuscula]])</f>
        <v>TÉCNICO EN GESTIÓN MUNICIPAL</v>
      </c>
      <c r="E385" s="17" t="s">
        <v>1214</v>
      </c>
      <c r="F385" s="24" t="s">
        <v>291</v>
      </c>
      <c r="G385" s="28">
        <v>43497</v>
      </c>
      <c r="H385" s="18">
        <v>24989191</v>
      </c>
      <c r="I385" s="18"/>
      <c r="J385" s="1">
        <f>VLOOKUP(Tabla27[[#This Row],[Nombre]],Junio!B386:I478,8,FALSE)</f>
        <v>0</v>
      </c>
    </row>
    <row r="386" spans="1:10" ht="33" customHeight="1" x14ac:dyDescent="0.2">
      <c r="A386" s="3">
        <v>383</v>
      </c>
      <c r="B386" s="4" t="s">
        <v>1303</v>
      </c>
      <c r="C386" s="5" t="s">
        <v>730</v>
      </c>
      <c r="D386" s="23" t="str">
        <f>UPPER(Tabla27[[#This Row],[Puesto Minuscula]])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1063</v>
      </c>
      <c r="I386" s="5"/>
      <c r="J386" s="1" t="e">
        <f>VLOOKUP(Tabla27[[#This Row],[Nombre]],Junio!B387:I479,8,FALSE)</f>
        <v>#N/A</v>
      </c>
    </row>
    <row r="387" spans="1:10" ht="33" customHeight="1" x14ac:dyDescent="0.2">
      <c r="A387" s="16">
        <v>384</v>
      </c>
      <c r="B387" s="17" t="s">
        <v>714</v>
      </c>
      <c r="C387" s="18" t="s">
        <v>730</v>
      </c>
      <c r="D387" s="24" t="str">
        <f>UPPER(Tabla27[[#This Row],[Puesto Minuscula]])</f>
        <v>TÉCNICO EN GESTIÓN</v>
      </c>
      <c r="E387" s="17" t="s">
        <v>731</v>
      </c>
      <c r="F387" s="24" t="s">
        <v>48</v>
      </c>
      <c r="G387" s="28">
        <v>43483</v>
      </c>
      <c r="H387" s="18" t="s">
        <v>1063</v>
      </c>
      <c r="I387" s="18"/>
      <c r="J387" s="1">
        <f>VLOOKUP(Tabla27[[#This Row],[Nombre]],Junio!B388:I480,8,FALSE)</f>
        <v>0</v>
      </c>
    </row>
    <row r="388" spans="1:10" ht="33" customHeight="1" x14ac:dyDescent="0.2">
      <c r="A388" s="3">
        <v>385</v>
      </c>
      <c r="B388" s="4" t="s">
        <v>864</v>
      </c>
      <c r="C388" s="5" t="s">
        <v>730</v>
      </c>
      <c r="D388" s="23" t="str">
        <f>UPPER(Tabla27[[#This Row],[Puesto Minuscula]])</f>
        <v>TÉCNICO EN AUDIO Y VIDEO</v>
      </c>
      <c r="E388" s="4" t="s">
        <v>958</v>
      </c>
      <c r="F388" s="23" t="s">
        <v>97</v>
      </c>
      <c r="G388" s="27">
        <v>43586</v>
      </c>
      <c r="H388" s="5" t="s">
        <v>1063</v>
      </c>
      <c r="I388" s="5"/>
      <c r="J388" s="1">
        <f>VLOOKUP(Tabla27[[#This Row],[Nombre]],Junio!B389:I481,8,FALSE)</f>
        <v>0</v>
      </c>
    </row>
    <row r="389" spans="1:10" ht="33" customHeight="1" x14ac:dyDescent="0.2">
      <c r="A389" s="16">
        <v>386</v>
      </c>
      <c r="B389" s="17" t="s">
        <v>1144</v>
      </c>
      <c r="C389" s="18" t="s">
        <v>730</v>
      </c>
      <c r="D389" s="24" t="str">
        <f>UPPER(Tabla27[[#This Row],[Puesto Minuscula]])</f>
        <v>ESPECIALISTA EN FORMULACION Y EVALUACION DE PROYECTOS</v>
      </c>
      <c r="E389" s="17" t="s">
        <v>1202</v>
      </c>
      <c r="F389" s="24" t="s">
        <v>1221</v>
      </c>
      <c r="G389" s="28">
        <v>43483</v>
      </c>
      <c r="H389" s="18">
        <v>24989191</v>
      </c>
      <c r="I389" s="18"/>
      <c r="J389" s="1">
        <f>VLOOKUP(Tabla27[[#This Row],[Nombre]],Junio!B390:I482,8,FALSE)</f>
        <v>0</v>
      </c>
    </row>
    <row r="390" spans="1:10" ht="33" customHeight="1" x14ac:dyDescent="0.2">
      <c r="A390" s="3">
        <v>387</v>
      </c>
      <c r="B390" s="4" t="s">
        <v>1338</v>
      </c>
      <c r="C390" s="5" t="s">
        <v>730</v>
      </c>
      <c r="D390" s="23" t="str">
        <f>UPPER(Tabla27[[#This Row],[Puesto Minuscula]])</f>
        <v>TECNICO ADMINISTRATIVO</v>
      </c>
      <c r="E390" s="4" t="s">
        <v>953</v>
      </c>
      <c r="F390" s="23" t="s">
        <v>1220</v>
      </c>
      <c r="G390" s="27">
        <v>43539</v>
      </c>
      <c r="H390" s="5">
        <v>24989191</v>
      </c>
      <c r="I390" s="5"/>
      <c r="J390" s="1">
        <f>VLOOKUP(Tabla27[[#This Row],[Nombre]],Junio!B391:I483,8,FALSE)</f>
        <v>0</v>
      </c>
    </row>
    <row r="391" spans="1:10" ht="33" customHeight="1" x14ac:dyDescent="0.2">
      <c r="A391" s="16">
        <v>388</v>
      </c>
      <c r="B391" s="17" t="s">
        <v>825</v>
      </c>
      <c r="C391" s="18" t="s">
        <v>730</v>
      </c>
      <c r="D391" s="24" t="str">
        <f>UPPER(Tabla27[[#This Row],[Puesto Minuscula]])</f>
        <v>SERVICIOS PROFESIONALES EN GESTION DE PROCESOS</v>
      </c>
      <c r="E391" s="17" t="s">
        <v>960</v>
      </c>
      <c r="F391" s="24" t="s">
        <v>765</v>
      </c>
      <c r="G391" s="28">
        <v>43483</v>
      </c>
      <c r="H391" s="18" t="s">
        <v>1063</v>
      </c>
      <c r="I391" s="18"/>
      <c r="J391" s="1">
        <f>VLOOKUP(Tabla27[[#This Row],[Nombre]],Junio!B392:I484,8,FALSE)</f>
        <v>0</v>
      </c>
    </row>
    <row r="392" spans="1:10" ht="33" customHeight="1" x14ac:dyDescent="0.2">
      <c r="A392" s="3">
        <v>389</v>
      </c>
      <c r="B392" s="4" t="s">
        <v>1180</v>
      </c>
      <c r="C392" s="5" t="s">
        <v>730</v>
      </c>
      <c r="D392" s="23" t="str">
        <f>UPPER(Tabla27[[#This Row],[Puesto Minuscula]])</f>
        <v>ASISTENTE TÉCNICO</v>
      </c>
      <c r="E392" s="4" t="s">
        <v>1215</v>
      </c>
      <c r="F392" s="23" t="s">
        <v>244</v>
      </c>
      <c r="G392" s="27">
        <v>43497</v>
      </c>
      <c r="H392" s="5">
        <v>24989191</v>
      </c>
      <c r="I392" s="5"/>
      <c r="J392" s="1">
        <f>VLOOKUP(Tabla27[[#This Row],[Nombre]],Junio!B393:I485,8,FALSE)</f>
        <v>0</v>
      </c>
    </row>
    <row r="393" spans="1:10" ht="33" customHeight="1" x14ac:dyDescent="0.2">
      <c r="A393" s="16">
        <v>390</v>
      </c>
      <c r="B393" s="17" t="s">
        <v>1307</v>
      </c>
      <c r="C393" s="18" t="s">
        <v>730</v>
      </c>
      <c r="D393" s="24" t="str">
        <f>UPPER(Tabla27[[#This Row],[Puesto Minuscula]])</f>
        <v>OPERADOR DE MÁQUINA PERFORADORA</v>
      </c>
      <c r="E393" s="17" t="s">
        <v>1196</v>
      </c>
      <c r="F393" s="24" t="s">
        <v>697</v>
      </c>
      <c r="G393" s="28">
        <v>43483</v>
      </c>
      <c r="H393" s="18">
        <v>24989191</v>
      </c>
      <c r="I393" s="18"/>
      <c r="J393" s="1" t="e">
        <f>VLOOKUP(Tabla27[[#This Row],[Nombre]],Junio!B394:I486,8,FALSE)</f>
        <v>#N/A</v>
      </c>
    </row>
    <row r="394" spans="1:10" ht="33" customHeight="1" x14ac:dyDescent="0.2">
      <c r="A394" s="3">
        <v>391</v>
      </c>
      <c r="B394" s="4" t="s">
        <v>1161</v>
      </c>
      <c r="C394" s="5" t="s">
        <v>730</v>
      </c>
      <c r="D394" s="23" t="str">
        <f>UPPER(Tabla27[[#This Row],[Puesto Minuscula]])</f>
        <v>TECNICO EN ENFERMERIA</v>
      </c>
      <c r="E394" s="4" t="s">
        <v>1208</v>
      </c>
      <c r="F394" s="23" t="s">
        <v>1220</v>
      </c>
      <c r="G394" s="27">
        <v>43483</v>
      </c>
      <c r="H394" s="5">
        <v>24989191</v>
      </c>
      <c r="I394" s="5"/>
      <c r="J394" s="1" t="e">
        <f>VLOOKUP(Tabla27[[#This Row],[Nombre]],Junio!B395:I487,8,FALSE)</f>
        <v>#N/A</v>
      </c>
    </row>
    <row r="395" spans="1:10" ht="33" customHeight="1" x14ac:dyDescent="0.2">
      <c r="A395" s="16">
        <v>392</v>
      </c>
      <c r="B395" s="17" t="s">
        <v>1345</v>
      </c>
      <c r="C395" s="18" t="s">
        <v>730</v>
      </c>
      <c r="D395" s="24" t="str">
        <f>UPPER(Tabla27[[#This Row],[Puesto Minuscula]])</f>
        <v>ASESOR INSTITUCIONAL</v>
      </c>
      <c r="E395" s="17" t="s">
        <v>1351</v>
      </c>
      <c r="F395" s="24" t="s">
        <v>48</v>
      </c>
      <c r="G395" s="28">
        <v>43558</v>
      </c>
      <c r="H395" s="18" t="s">
        <v>1063</v>
      </c>
      <c r="I395" s="18"/>
      <c r="J395" s="1">
        <f>VLOOKUP(Tabla27[[#This Row],[Nombre]],Junio!B396:I488,8,FALSE)</f>
        <v>0</v>
      </c>
    </row>
    <row r="396" spans="1:10" ht="33" customHeight="1" x14ac:dyDescent="0.2">
      <c r="A396" s="3">
        <v>393</v>
      </c>
      <c r="B396" s="4" t="s">
        <v>1328</v>
      </c>
      <c r="C396" s="5" t="s">
        <v>730</v>
      </c>
      <c r="D396" s="23" t="str">
        <f>UPPER(Tabla27[[#This Row],[Puesto Minuscula]])</f>
        <v>ASESOR JURÍDICO</v>
      </c>
      <c r="E396" s="4" t="s">
        <v>763</v>
      </c>
      <c r="F396" s="23" t="s">
        <v>1222</v>
      </c>
      <c r="G396" s="27">
        <v>43525</v>
      </c>
      <c r="H396" s="5">
        <v>24989191</v>
      </c>
      <c r="I396" s="5"/>
      <c r="J396" s="1" t="e">
        <f>VLOOKUP(Tabla27[[#This Row],[Nombre]],Junio!B397:I489,8,FALSE)</f>
        <v>#N/A</v>
      </c>
    </row>
    <row r="397" spans="1:10" ht="33" customHeight="1" x14ac:dyDescent="0.2">
      <c r="A397" s="16">
        <v>394</v>
      </c>
      <c r="B397" s="17" t="s">
        <v>1146</v>
      </c>
      <c r="C397" s="18" t="s">
        <v>730</v>
      </c>
      <c r="D397" s="24" t="str">
        <f>UPPER(Tabla27[[#This Row],[Puesto Minuscula]])</f>
        <v>ESPECIALISTA EN ESTUDIOS AMBIENTALES</v>
      </c>
      <c r="E397" s="17" t="s">
        <v>1203</v>
      </c>
      <c r="F397" s="24" t="s">
        <v>1221</v>
      </c>
      <c r="G397" s="28">
        <v>43483</v>
      </c>
      <c r="H397" s="18">
        <v>24989191</v>
      </c>
      <c r="I397" s="18"/>
      <c r="J397" s="1">
        <f>VLOOKUP(Tabla27[[#This Row],[Nombre]],Junio!B398:I490,8,FALSE)</f>
        <v>0</v>
      </c>
    </row>
    <row r="398" spans="1:10" ht="33" customHeight="1" x14ac:dyDescent="0.2">
      <c r="A398" s="3">
        <v>395</v>
      </c>
      <c r="B398" s="4" t="s">
        <v>709</v>
      </c>
      <c r="C398" s="5" t="s">
        <v>730</v>
      </c>
      <c r="D398" s="23" t="str">
        <f>UPPER(Tabla27[[#This Row],[Puesto Minuscula]])</f>
        <v>TÉCNICO EN GESTIÓN</v>
      </c>
      <c r="E398" s="4" t="s">
        <v>731</v>
      </c>
      <c r="F398" s="23" t="s">
        <v>160</v>
      </c>
      <c r="G398" s="27">
        <v>43483</v>
      </c>
      <c r="H398" s="5" t="s">
        <v>1063</v>
      </c>
      <c r="I398" s="5"/>
      <c r="J398" s="1">
        <f>VLOOKUP(Tabla27[[#This Row],[Nombre]],Junio!B399:I491,8,FALSE)</f>
        <v>0</v>
      </c>
    </row>
    <row r="399" spans="1:10" ht="33" customHeight="1" x14ac:dyDescent="0.2">
      <c r="A399" s="16">
        <v>396</v>
      </c>
      <c r="B399" s="17" t="s">
        <v>865</v>
      </c>
      <c r="C399" s="18" t="s">
        <v>730</v>
      </c>
      <c r="D399" s="24" t="str">
        <f>UPPER(Tabla27[[#This Row],[Puesto Minuscula]])</f>
        <v>TÉCNICO EN GESTIÓN</v>
      </c>
      <c r="E399" s="17" t="s">
        <v>731</v>
      </c>
      <c r="F399" s="24" t="s">
        <v>160</v>
      </c>
      <c r="G399" s="28">
        <v>43483</v>
      </c>
      <c r="H399" s="18" t="s">
        <v>1063</v>
      </c>
      <c r="I399" s="18"/>
      <c r="J399" s="1">
        <f>VLOOKUP(Tabla27[[#This Row],[Nombre]],Junio!B400:I492,8,FALSE)</f>
        <v>0</v>
      </c>
    </row>
    <row r="400" spans="1:10" ht="33" customHeight="1" x14ac:dyDescent="0.2">
      <c r="A400" s="3">
        <v>397</v>
      </c>
      <c r="B400" s="4" t="s">
        <v>1346</v>
      </c>
      <c r="C400" s="5" t="s">
        <v>730</v>
      </c>
      <c r="D400" s="23" t="str">
        <f>UPPER(Tabla27[[#This Row],[Puesto Minuscula]])</f>
        <v>TECNICO ADMINISTRATIVO</v>
      </c>
      <c r="E400" s="4" t="s">
        <v>953</v>
      </c>
      <c r="F400" s="23" t="s">
        <v>1220</v>
      </c>
      <c r="G400" s="27">
        <v>43577</v>
      </c>
      <c r="H400" s="5">
        <v>24989191</v>
      </c>
      <c r="I400" s="5"/>
      <c r="J400" s="1" t="e">
        <f>VLOOKUP(Tabla27[[#This Row],[Nombre]],Junio!B401:I493,8,FALSE)</f>
        <v>#N/A</v>
      </c>
    </row>
    <row r="401" spans="1:10" ht="33" customHeight="1" x14ac:dyDescent="0.2">
      <c r="A401" s="16">
        <v>398</v>
      </c>
      <c r="B401" s="17" t="s">
        <v>1310</v>
      </c>
      <c r="C401" s="18" t="s">
        <v>730</v>
      </c>
      <c r="D401" s="24" t="str">
        <f>UPPER(Tabla27[[#This Row],[Puesto Minuscula]])</f>
        <v>TECNICO EN PERFORACION</v>
      </c>
      <c r="E401" s="17" t="s">
        <v>1280</v>
      </c>
      <c r="F401" s="24" t="s">
        <v>697</v>
      </c>
      <c r="G401" s="28">
        <v>43483</v>
      </c>
      <c r="H401" s="18">
        <v>24989191</v>
      </c>
      <c r="I401" s="18"/>
      <c r="J401" s="1" t="e">
        <f>VLOOKUP(Tabla27[[#This Row],[Nombre]],Junio!B402:I494,8,FALSE)</f>
        <v>#N/A</v>
      </c>
    </row>
    <row r="402" spans="1:10" ht="33" customHeight="1" x14ac:dyDescent="0.2">
      <c r="A402" s="3">
        <v>399</v>
      </c>
      <c r="B402" s="4" t="s">
        <v>1147</v>
      </c>
      <c r="C402" s="5" t="s">
        <v>730</v>
      </c>
      <c r="D402" s="23" t="str">
        <f>UPPER(Tabla27[[#This Row],[Puesto Minuscula]])</f>
        <v>TÉCNICO EN TOPOGRAFÍA</v>
      </c>
      <c r="E402" s="4" t="s">
        <v>733</v>
      </c>
      <c r="F402" s="23" t="s">
        <v>1221</v>
      </c>
      <c r="G402" s="27">
        <v>43483</v>
      </c>
      <c r="H402" s="5">
        <v>24989191</v>
      </c>
      <c r="I402" s="5"/>
      <c r="J402" s="1">
        <f>VLOOKUP(Tabla27[[#This Row],[Nombre]],Junio!B403:I495,8,FALSE)</f>
        <v>0</v>
      </c>
    </row>
    <row r="403" spans="1:10" ht="33" customHeight="1" x14ac:dyDescent="0.2">
      <c r="A403" s="16">
        <v>400</v>
      </c>
      <c r="B403" s="17" t="s">
        <v>1332</v>
      </c>
      <c r="C403" s="18" t="s">
        <v>730</v>
      </c>
      <c r="D403" s="24" t="str">
        <f>UPPER(Tabla27[[#This Row],[Puesto Minuscula]])</f>
        <v>TÉCNICO EN GESTIÓN</v>
      </c>
      <c r="E403" s="17" t="s">
        <v>731</v>
      </c>
      <c r="F403" s="24" t="s">
        <v>97</v>
      </c>
      <c r="G403" s="28">
        <v>43586</v>
      </c>
      <c r="H403" s="18" t="s">
        <v>1063</v>
      </c>
      <c r="I403" s="18"/>
      <c r="J403" s="1">
        <f>VLOOKUP(Tabla27[[#This Row],[Nombre]],Junio!B404:I496,8,FALSE)</f>
        <v>0</v>
      </c>
    </row>
    <row r="404" spans="1:10" ht="33" customHeight="1" x14ac:dyDescent="0.2">
      <c r="A404" s="3">
        <v>401</v>
      </c>
      <c r="B404" s="4" t="s">
        <v>1188</v>
      </c>
      <c r="C404" s="5" t="s">
        <v>730</v>
      </c>
      <c r="D404" s="23" t="str">
        <f>UPPER(Tabla27[[#This Row],[Puesto Minuscula]])</f>
        <v>TÉCNICO EN GESTIÓN SOCIAL</v>
      </c>
      <c r="E404" s="4" t="s">
        <v>736</v>
      </c>
      <c r="F404" s="23" t="s">
        <v>283</v>
      </c>
      <c r="G404" s="27">
        <v>43497</v>
      </c>
      <c r="H404" s="5">
        <v>24989191</v>
      </c>
      <c r="I404" s="5"/>
      <c r="J404" s="1">
        <f>VLOOKUP(Tabla27[[#This Row],[Nombre]],Junio!B405:I497,8,FALSE)</f>
        <v>0</v>
      </c>
    </row>
    <row r="405" spans="1:10" ht="33" customHeight="1" x14ac:dyDescent="0.2">
      <c r="A405" s="16">
        <v>402</v>
      </c>
      <c r="B405" s="17" t="s">
        <v>754</v>
      </c>
      <c r="C405" s="18" t="s">
        <v>730</v>
      </c>
      <c r="D405" s="24" t="str">
        <f>UPPER(Tabla27[[#This Row],[Puesto Minuscula]])</f>
        <v>SERVICIOS TÉCNICOS</v>
      </c>
      <c r="E405" s="17" t="s">
        <v>734</v>
      </c>
      <c r="F405" s="24" t="s">
        <v>145</v>
      </c>
      <c r="G405" s="28">
        <v>43483</v>
      </c>
      <c r="H405" s="18" t="s">
        <v>1063</v>
      </c>
      <c r="I405" s="18"/>
      <c r="J405" s="1">
        <f>VLOOKUP(Tabla27[[#This Row],[Nombre]],Junio!B406:I498,8,FALSE)</f>
        <v>0</v>
      </c>
    </row>
    <row r="406" spans="1:10" ht="33" customHeight="1" x14ac:dyDescent="0.2">
      <c r="A406" s="3">
        <v>403</v>
      </c>
      <c r="B406" s="4" t="s">
        <v>1308</v>
      </c>
      <c r="C406" s="5" t="s">
        <v>730</v>
      </c>
      <c r="D406" s="23" t="str">
        <f>UPPER(Tabla27[[#This Row],[Puesto Minuscula]])</f>
        <v>TÉCNICO INVESTIGADOR</v>
      </c>
      <c r="E406" s="4" t="s">
        <v>1198</v>
      </c>
      <c r="F406" s="23" t="s">
        <v>697</v>
      </c>
      <c r="G406" s="27">
        <v>43483</v>
      </c>
      <c r="H406" s="5">
        <v>24989191</v>
      </c>
      <c r="I406" s="5"/>
      <c r="J406" s="1" t="e">
        <f>VLOOKUP(Tabla27[[#This Row],[Nombre]],Junio!B407:I499,8,FALSE)</f>
        <v>#N/A</v>
      </c>
    </row>
    <row r="407" spans="1:10" ht="33" customHeight="1" x14ac:dyDescent="0.2">
      <c r="A407" s="16">
        <v>404</v>
      </c>
      <c r="B407" s="17" t="s">
        <v>1164</v>
      </c>
      <c r="C407" s="18" t="s">
        <v>730</v>
      </c>
      <c r="D407" s="24" t="str">
        <f>UPPER(Tabla27[[#This Row],[Puesto Minuscula]])</f>
        <v>TÉCNICO EN GESTIÓN</v>
      </c>
      <c r="E407" s="17" t="s">
        <v>731</v>
      </c>
      <c r="F407" s="24" t="s">
        <v>1220</v>
      </c>
      <c r="G407" s="28">
        <v>43483</v>
      </c>
      <c r="H407" s="18">
        <v>24989191</v>
      </c>
      <c r="I407" s="18"/>
      <c r="J407" s="1">
        <f>VLOOKUP(Tabla27[[#This Row],[Nombre]],Junio!B408:I500,8,FALSE)</f>
        <v>0</v>
      </c>
    </row>
    <row r="408" spans="1:10" ht="33" customHeight="1" x14ac:dyDescent="0.2">
      <c r="A408" s="3">
        <v>405</v>
      </c>
      <c r="B408" s="4" t="s">
        <v>1135</v>
      </c>
      <c r="C408" s="5" t="s">
        <v>730</v>
      </c>
      <c r="D408" s="23" t="str">
        <f>UPPER(Tabla27[[#This Row],[Puesto Minuscula]])</f>
        <v>OPERADOR DE MÁQUINA PERFORADORA</v>
      </c>
      <c r="E408" s="4" t="s">
        <v>1196</v>
      </c>
      <c r="F408" s="23" t="s">
        <v>697</v>
      </c>
      <c r="G408" s="27">
        <v>43483</v>
      </c>
      <c r="H408" s="5">
        <v>24989191</v>
      </c>
      <c r="I408" s="5"/>
      <c r="J408" s="1">
        <f>VLOOKUP(Tabla27[[#This Row],[Nombre]],Junio!B409:I501,8,FALSE)</f>
        <v>0</v>
      </c>
    </row>
    <row r="409" spans="1:10" ht="33" customHeight="1" x14ac:dyDescent="0.2">
      <c r="A409" s="16">
        <v>406</v>
      </c>
      <c r="B409" s="17" t="s">
        <v>712</v>
      </c>
      <c r="C409" s="18" t="s">
        <v>730</v>
      </c>
      <c r="D409" s="24" t="str">
        <f>UPPER(Tabla27[[#This Row],[Puesto Minuscula]])</f>
        <v>TÉCNICO EN GESTIÓN</v>
      </c>
      <c r="E409" s="17" t="s">
        <v>731</v>
      </c>
      <c r="F409" s="24" t="s">
        <v>112</v>
      </c>
      <c r="G409" s="28">
        <v>43483</v>
      </c>
      <c r="H409" s="18" t="s">
        <v>1063</v>
      </c>
      <c r="I409" s="18"/>
      <c r="J409" s="1">
        <f>VLOOKUP(Tabla27[[#This Row],[Nombre]],Junio!B410:I502,8,FALSE)</f>
        <v>0</v>
      </c>
    </row>
    <row r="410" spans="1:10" ht="33" customHeight="1" x14ac:dyDescent="0.2">
      <c r="A410" s="3">
        <v>407</v>
      </c>
      <c r="B410" s="4" t="s">
        <v>930</v>
      </c>
      <c r="C410" s="5" t="s">
        <v>730</v>
      </c>
      <c r="D410" s="23" t="str">
        <f>UPPER(Tabla27[[#This Row],[Puesto Minuscula]])</f>
        <v>TÉCNICO EN RECURSOS HUMANOS</v>
      </c>
      <c r="E410" s="4" t="s">
        <v>934</v>
      </c>
      <c r="F410" s="23" t="s">
        <v>216</v>
      </c>
      <c r="G410" s="27">
        <v>43482</v>
      </c>
      <c r="H410" s="5" t="s">
        <v>1063</v>
      </c>
      <c r="I410" s="5"/>
      <c r="J410" s="1">
        <f>VLOOKUP(Tabla27[[#This Row],[Nombre]],Junio!B411:I503,8,FALSE)</f>
        <v>0</v>
      </c>
    </row>
    <row r="411" spans="1:10" ht="33" customHeight="1" x14ac:dyDescent="0.2">
      <c r="A411" s="16">
        <v>408</v>
      </c>
      <c r="B411" s="17" t="s">
        <v>719</v>
      </c>
      <c r="C411" s="18" t="s">
        <v>730</v>
      </c>
      <c r="D411" s="24" t="str">
        <f>UPPER(Tabla27[[#This Row],[Puesto Minuscula]])</f>
        <v>TÉCNICO EN GESTIÓN</v>
      </c>
      <c r="E411" s="17" t="s">
        <v>731</v>
      </c>
      <c r="F411" s="24" t="s">
        <v>160</v>
      </c>
      <c r="G411" s="28">
        <v>43483</v>
      </c>
      <c r="H411" s="18" t="s">
        <v>1063</v>
      </c>
      <c r="I411" s="18"/>
      <c r="J411" s="1">
        <f>VLOOKUP(Tabla27[[#This Row],[Nombre]],Junio!B412:I504,8,FALSE)</f>
        <v>0</v>
      </c>
    </row>
    <row r="412" spans="1:10" ht="33" customHeight="1" x14ac:dyDescent="0.2">
      <c r="A412" s="3">
        <v>409</v>
      </c>
      <c r="B412" s="4" t="s">
        <v>1436</v>
      </c>
      <c r="C412" s="5" t="s">
        <v>730</v>
      </c>
      <c r="D412" s="23" t="str">
        <f>UPPER(Tabla27[[#This Row],[Puesto Minuscula]])</f>
        <v>ESPECIALISTA  EN FORMULACIÓN Y EVALUACIÓN DE PROYECTOS</v>
      </c>
      <c r="E412" s="4" t="s">
        <v>1439</v>
      </c>
      <c r="F412" s="23" t="s">
        <v>1221</v>
      </c>
      <c r="G412" s="27">
        <v>43586</v>
      </c>
      <c r="H412" s="5">
        <v>24989191</v>
      </c>
      <c r="I412" s="5"/>
      <c r="J412" s="1">
        <f>VLOOKUP(Tabla27[[#This Row],[Nombre]],Junio!B413:I505,8,FALSE)</f>
        <v>0</v>
      </c>
    </row>
    <row r="413" spans="1:10" ht="33" customHeight="1" x14ac:dyDescent="0.2">
      <c r="A413" s="16">
        <v>410</v>
      </c>
      <c r="B413" s="17" t="s">
        <v>1181</v>
      </c>
      <c r="C413" s="18" t="s">
        <v>730</v>
      </c>
      <c r="D413" s="24" t="str">
        <f>UPPER(Tabla27[[#This Row],[Puesto Minuscula]])</f>
        <v>ASISTENTE TÉCNICO</v>
      </c>
      <c r="E413" s="17" t="s">
        <v>1215</v>
      </c>
      <c r="F413" s="24" t="s">
        <v>244</v>
      </c>
      <c r="G413" s="28">
        <v>43497</v>
      </c>
      <c r="H413" s="18">
        <v>24989191</v>
      </c>
      <c r="I413" s="18"/>
      <c r="J413" s="1">
        <f>VLOOKUP(Tabla27[[#This Row],[Nombre]],Junio!B414:I506,8,FALSE)</f>
        <v>0</v>
      </c>
    </row>
    <row r="414" spans="1:10" ht="33" customHeight="1" x14ac:dyDescent="0.2">
      <c r="A414" s="3">
        <v>411</v>
      </c>
      <c r="B414" s="4" t="s">
        <v>706</v>
      </c>
      <c r="C414" s="5" t="s">
        <v>730</v>
      </c>
      <c r="D414" s="23" t="str">
        <f>UPPER(Tabla27[[#This Row],[Puesto Minuscula]])</f>
        <v>TÉCNICO EN TOPOGRAFÍA</v>
      </c>
      <c r="E414" s="4" t="s">
        <v>733</v>
      </c>
      <c r="F414" s="23" t="s">
        <v>771</v>
      </c>
      <c r="G414" s="27">
        <v>43483</v>
      </c>
      <c r="H414" s="5" t="s">
        <v>1063</v>
      </c>
      <c r="I414" s="5"/>
      <c r="J414" s="1">
        <f>VLOOKUP(Tabla27[[#This Row],[Nombre]],Junio!B415:I507,8,FALSE)</f>
        <v>0</v>
      </c>
    </row>
    <row r="415" spans="1:10" ht="33" customHeight="1" x14ac:dyDescent="0.2">
      <c r="A415" s="16">
        <v>412</v>
      </c>
      <c r="B415" s="17" t="s">
        <v>1339</v>
      </c>
      <c r="C415" s="18" t="s">
        <v>730</v>
      </c>
      <c r="D415" s="24" t="str">
        <f>UPPER(Tabla27[[#This Row],[Puesto Minuscula]])</f>
        <v>TECNICO ADMINISTRATIVO</v>
      </c>
      <c r="E415" s="17" t="s">
        <v>953</v>
      </c>
      <c r="F415" s="24" t="s">
        <v>1220</v>
      </c>
      <c r="G415" s="28">
        <v>43539</v>
      </c>
      <c r="H415" s="18">
        <v>24989191</v>
      </c>
      <c r="I415" s="18"/>
      <c r="J415" s="1">
        <f>VLOOKUP(Tabla27[[#This Row],[Nombre]],Junio!B416:I508,8,FALSE)</f>
        <v>0</v>
      </c>
    </row>
    <row r="416" spans="1:10" ht="33" customHeight="1" x14ac:dyDescent="0.2">
      <c r="A416" s="3">
        <v>413</v>
      </c>
      <c r="B416" s="4" t="s">
        <v>1342</v>
      </c>
      <c r="C416" s="5" t="s">
        <v>730</v>
      </c>
      <c r="D416" s="23" t="str">
        <f>UPPER(Tabla27[[#This Row],[Puesto Minuscula]])</f>
        <v>TÉCNICO EN GESTIÓN</v>
      </c>
      <c r="E416" s="4" t="s">
        <v>731</v>
      </c>
      <c r="F416" s="23" t="s">
        <v>1220</v>
      </c>
      <c r="G416" s="27">
        <v>43539</v>
      </c>
      <c r="H416" s="5">
        <v>24989191</v>
      </c>
      <c r="I416" s="5"/>
      <c r="J416" s="1" t="e">
        <f>VLOOKUP(Tabla27[[#This Row],[Nombre]],Junio!B417:I509,8,FALSE)</f>
        <v>#N/A</v>
      </c>
    </row>
    <row r="417" spans="1:10" ht="33" customHeight="1" x14ac:dyDescent="0.2">
      <c r="A417" s="16">
        <v>414</v>
      </c>
      <c r="B417" s="17" t="s">
        <v>1149</v>
      </c>
      <c r="C417" s="18" t="s">
        <v>730</v>
      </c>
      <c r="D417" s="24" t="str">
        <f>UPPER(Tabla27[[#This Row],[Puesto Minuscula]])</f>
        <v>TÉCNICO EN DIBUJO</v>
      </c>
      <c r="E417" s="17" t="s">
        <v>770</v>
      </c>
      <c r="F417" s="24" t="s">
        <v>1221</v>
      </c>
      <c r="G417" s="28">
        <v>43483</v>
      </c>
      <c r="H417" s="18">
        <v>24989191</v>
      </c>
      <c r="I417" s="18"/>
      <c r="J417" s="1">
        <f>VLOOKUP(Tabla27[[#This Row],[Nombre]],Junio!B418:I510,8,FALSE)</f>
        <v>0</v>
      </c>
    </row>
    <row r="418" spans="1:10" ht="33" customHeight="1" x14ac:dyDescent="0.2">
      <c r="A418" s="3">
        <v>415</v>
      </c>
      <c r="B418" s="4" t="s">
        <v>1304</v>
      </c>
      <c r="C418" s="5" t="s">
        <v>730</v>
      </c>
      <c r="D418" s="23" t="str">
        <f>UPPER(Tabla27[[#This Row],[Puesto Minuscula]])</f>
        <v>TÉCNICO EN SERVICIOS DE INFORMÁTICA</v>
      </c>
      <c r="E418" s="4" t="s">
        <v>740</v>
      </c>
      <c r="F418" s="23" t="s">
        <v>212</v>
      </c>
      <c r="G418" s="27">
        <v>43482</v>
      </c>
      <c r="H418" s="5" t="s">
        <v>1063</v>
      </c>
      <c r="I418" s="5"/>
      <c r="J418" s="1" t="e">
        <f>VLOOKUP(Tabla27[[#This Row],[Nombre]],Junio!B419:I511,8,FALSE)</f>
        <v>#N/A</v>
      </c>
    </row>
    <row r="419" spans="1:10" ht="33" customHeight="1" x14ac:dyDescent="0.2">
      <c r="A419" s="16">
        <v>416</v>
      </c>
      <c r="B419" s="17" t="s">
        <v>1156</v>
      </c>
      <c r="C419" s="18" t="s">
        <v>730</v>
      </c>
      <c r="D419" s="24" t="str">
        <f>UPPER(Tabla27[[#This Row],[Puesto Minuscula]])</f>
        <v>TÉCNICO EN ARCHIVO</v>
      </c>
      <c r="E419" s="17" t="s">
        <v>1205</v>
      </c>
      <c r="F419" s="24" t="s">
        <v>1221</v>
      </c>
      <c r="G419" s="28">
        <v>43483</v>
      </c>
      <c r="H419" s="18">
        <v>24989191</v>
      </c>
      <c r="I419" s="18"/>
      <c r="J419" s="1">
        <f>VLOOKUP(Tabla27[[#This Row],[Nombre]],Junio!B420:I512,8,FALSE)</f>
        <v>0</v>
      </c>
    </row>
    <row r="420" spans="1:10" ht="33" customHeight="1" x14ac:dyDescent="0.2">
      <c r="A420" s="3">
        <v>417</v>
      </c>
      <c r="B420" s="4" t="s">
        <v>1323</v>
      </c>
      <c r="C420" s="5" t="s">
        <v>730</v>
      </c>
      <c r="D420" s="23" t="str">
        <f>UPPER(Tabla27[[#This Row],[Puesto Minuscula]])</f>
        <v>TÉCNICO EN GESTIÓN</v>
      </c>
      <c r="E420" s="4" t="s">
        <v>731</v>
      </c>
      <c r="F420" s="23" t="s">
        <v>264</v>
      </c>
      <c r="G420" s="27">
        <v>43497</v>
      </c>
      <c r="H420" s="5">
        <v>24989191</v>
      </c>
      <c r="I420" s="5"/>
      <c r="J420" s="1" t="e">
        <f>VLOOKUP(Tabla27[[#This Row],[Nombre]],Junio!B421:I513,8,FALSE)</f>
        <v>#N/A</v>
      </c>
    </row>
    <row r="421" spans="1:10" ht="33" customHeight="1" x14ac:dyDescent="0.2">
      <c r="A421" s="16">
        <v>418</v>
      </c>
      <c r="B421" s="17" t="s">
        <v>1329</v>
      </c>
      <c r="C421" s="18" t="s">
        <v>730</v>
      </c>
      <c r="D421" s="24" t="str">
        <f>UPPER(Tabla27[[#This Row],[Puesto Minuscula]])</f>
        <v>EXPERTO EN COMUNICACIÓN</v>
      </c>
      <c r="E421" s="17" t="s">
        <v>1282</v>
      </c>
      <c r="F421" s="24" t="s">
        <v>97</v>
      </c>
      <c r="G421" s="28">
        <v>43525</v>
      </c>
      <c r="H421" s="18" t="s">
        <v>1063</v>
      </c>
      <c r="I421" s="18"/>
      <c r="J421" s="1">
        <f>VLOOKUP(Tabla27[[#This Row],[Nombre]],Junio!B422:I514,8,FALSE)</f>
        <v>0</v>
      </c>
    </row>
    <row r="422" spans="1:10" ht="33" customHeight="1" x14ac:dyDescent="0.2">
      <c r="A422" s="3">
        <v>419</v>
      </c>
      <c r="B422" s="4" t="s">
        <v>1322</v>
      </c>
      <c r="C422" s="5" t="s">
        <v>730</v>
      </c>
      <c r="D422" s="23" t="str">
        <f>UPPER(Tabla27[[#This Row],[Puesto Minuscula]])</f>
        <v>TÉCNICO EN PROMOCIÓN SOCIAL</v>
      </c>
      <c r="E422" s="4" t="s">
        <v>1213</v>
      </c>
      <c r="F422" s="23" t="s">
        <v>310</v>
      </c>
      <c r="G422" s="27">
        <v>43497</v>
      </c>
      <c r="H422" s="5">
        <v>24989191</v>
      </c>
      <c r="I422" s="5"/>
      <c r="J422" s="1" t="e">
        <f>VLOOKUP(Tabla27[[#This Row],[Nombre]],Junio!B423:I515,8,FALSE)</f>
        <v>#N/A</v>
      </c>
    </row>
    <row r="423" spans="1:10" ht="33" customHeight="1" x14ac:dyDescent="0.2">
      <c r="A423" s="16">
        <v>420</v>
      </c>
      <c r="B423" s="17" t="s">
        <v>845</v>
      </c>
      <c r="C423" s="18" t="s">
        <v>730</v>
      </c>
      <c r="D423" s="24" t="str">
        <f>UPPER(Tabla27[[#This Row],[Puesto Minuscula]])</f>
        <v>TÉCNICO EN GESTIÓN SOCIAL</v>
      </c>
      <c r="E423" s="17" t="s">
        <v>736</v>
      </c>
      <c r="F423" s="24" t="s">
        <v>250</v>
      </c>
      <c r="G423" s="28">
        <v>43483</v>
      </c>
      <c r="H423" s="18">
        <v>24989191</v>
      </c>
      <c r="I423" s="18"/>
      <c r="J423" s="1">
        <f>VLOOKUP(Tabla27[[#This Row],[Nombre]],Junio!B424:I516,8,FALSE)</f>
        <v>0</v>
      </c>
    </row>
    <row r="424" spans="1:10" ht="33" customHeight="1" x14ac:dyDescent="0.2">
      <c r="A424" s="3">
        <v>421</v>
      </c>
      <c r="B424" s="4" t="s">
        <v>1347</v>
      </c>
      <c r="C424" s="5" t="s">
        <v>730</v>
      </c>
      <c r="D424" s="23" t="str">
        <f>UPPER(Tabla27[[#This Row],[Puesto Minuscula]])</f>
        <v>TECNICO ADMINISTRATIVO</v>
      </c>
      <c r="E424" s="4" t="s">
        <v>953</v>
      </c>
      <c r="F424" s="23" t="s">
        <v>227</v>
      </c>
      <c r="G424" s="27">
        <v>43577</v>
      </c>
      <c r="H424" s="5">
        <v>24989191</v>
      </c>
      <c r="I424" s="5"/>
      <c r="J424" s="1">
        <f>VLOOKUP(Tabla27[[#This Row],[Nombre]],Junio!B425:I517,8,FALSE)</f>
        <v>0</v>
      </c>
    </row>
    <row r="425" spans="1:10" ht="33" customHeight="1" x14ac:dyDescent="0.2">
      <c r="A425" s="16">
        <v>422</v>
      </c>
      <c r="B425" s="17" t="s">
        <v>1333</v>
      </c>
      <c r="C425" s="18" t="s">
        <v>730</v>
      </c>
      <c r="D425" s="24" t="str">
        <f>UPPER(Tabla27[[#This Row],[Puesto Minuscula]])</f>
        <v>TÉCNICO EN GESTIÓN</v>
      </c>
      <c r="E425" s="17" t="s">
        <v>731</v>
      </c>
      <c r="F425" s="24" t="s">
        <v>1222</v>
      </c>
      <c r="G425" s="28">
        <v>43525</v>
      </c>
      <c r="H425" s="18">
        <v>24989191</v>
      </c>
      <c r="I425" s="18"/>
      <c r="J425" s="1">
        <f>VLOOKUP(Tabla27[[#This Row],[Nombre]],Junio!B426:I518,8,FALSE)</f>
        <v>0</v>
      </c>
    </row>
    <row r="426" spans="1:10" ht="33" customHeight="1" x14ac:dyDescent="0.2">
      <c r="A426" s="3">
        <v>423</v>
      </c>
      <c r="B426" s="4" t="s">
        <v>726</v>
      </c>
      <c r="C426" s="5" t="s">
        <v>730</v>
      </c>
      <c r="D426" s="23" t="str">
        <f>UPPER(Tabla27[[#This Row],[Puesto Minuscula]])</f>
        <v>TÉCNICO EN TOPOGRAFÍA</v>
      </c>
      <c r="E426" s="4" t="s">
        <v>733</v>
      </c>
      <c r="F426" s="23" t="s">
        <v>771</v>
      </c>
      <c r="G426" s="27">
        <v>43483</v>
      </c>
      <c r="H426" s="5" t="s">
        <v>1063</v>
      </c>
      <c r="I426" s="5"/>
      <c r="J426" s="1">
        <f>VLOOKUP(Tabla27[[#This Row],[Nombre]],Junio!B427:I519,8,FALSE)</f>
        <v>0</v>
      </c>
    </row>
    <row r="427" spans="1:10" ht="33" customHeight="1" x14ac:dyDescent="0.2">
      <c r="A427" s="16">
        <v>424</v>
      </c>
      <c r="B427" s="17" t="s">
        <v>1437</v>
      </c>
      <c r="C427" s="18" t="s">
        <v>730</v>
      </c>
      <c r="D427" s="24" t="str">
        <f>UPPER(Tabla27[[#This Row],[Puesto Minuscula]])</f>
        <v>ESPECIALISTA  EN FORMULACIÓN Y EVALUACIÓN DE PROYECTOS</v>
      </c>
      <c r="E427" s="17" t="s">
        <v>1439</v>
      </c>
      <c r="F427" s="24" t="s">
        <v>1221</v>
      </c>
      <c r="G427" s="28">
        <v>43586</v>
      </c>
      <c r="H427" s="18">
        <v>24989191</v>
      </c>
      <c r="I427" s="18"/>
      <c r="J427" s="1">
        <f>VLOOKUP(Tabla27[[#This Row],[Nombre]],Junio!B428:I520,8,FALSE)</f>
        <v>0</v>
      </c>
    </row>
    <row r="428" spans="1:10" ht="33" customHeight="1" x14ac:dyDescent="0.2">
      <c r="A428" s="3">
        <v>425</v>
      </c>
      <c r="B428" s="4" t="s">
        <v>1324</v>
      </c>
      <c r="C428" s="5" t="s">
        <v>730</v>
      </c>
      <c r="D428" s="23" t="str">
        <f>UPPER(Tabla27[[#This Row],[Puesto Minuscula]])</f>
        <v>ASESOR FINANCIERO</v>
      </c>
      <c r="E428" s="4" t="s">
        <v>1219</v>
      </c>
      <c r="F428" s="23" t="s">
        <v>0</v>
      </c>
      <c r="G428" s="27">
        <v>43586</v>
      </c>
      <c r="H428" s="5" t="s">
        <v>1063</v>
      </c>
      <c r="I428" s="5"/>
      <c r="J428" s="1" t="e">
        <f>VLOOKUP(Tabla27[[#This Row],[Nombre]],Junio!B429:I521,8,FALSE)</f>
        <v>#N/A</v>
      </c>
    </row>
    <row r="429" spans="1:10" ht="33" customHeight="1" x14ac:dyDescent="0.2">
      <c r="A429" s="16">
        <v>426</v>
      </c>
      <c r="B429" s="17" t="s">
        <v>1166</v>
      </c>
      <c r="C429" s="18" t="s">
        <v>730</v>
      </c>
      <c r="D429" s="24" t="str">
        <f>UPPER(Tabla27[[#This Row],[Puesto Minuscula]])</f>
        <v>TECNICO ADMINISTRATIVO</v>
      </c>
      <c r="E429" s="17" t="s">
        <v>953</v>
      </c>
      <c r="F429" s="24" t="s">
        <v>160</v>
      </c>
      <c r="G429" s="28">
        <v>43483</v>
      </c>
      <c r="H429" s="18" t="s">
        <v>1063</v>
      </c>
      <c r="I429" s="18"/>
      <c r="J429" s="1" t="e">
        <f>VLOOKUP(Tabla27[[#This Row],[Nombre]],Junio!B430:I522,8,FALSE)</f>
        <v>#N/A</v>
      </c>
    </row>
    <row r="430" spans="1:10" ht="33" customHeight="1" x14ac:dyDescent="0.2">
      <c r="A430" s="3">
        <v>427</v>
      </c>
      <c r="B430" s="4" t="s">
        <v>1301</v>
      </c>
      <c r="C430" s="5" t="s">
        <v>730</v>
      </c>
      <c r="D430" s="23" t="str">
        <f>UPPER(Tabla27[[#This Row],[Puesto Minuscula]])</f>
        <v>TECNICO ADMINISTRATIVO</v>
      </c>
      <c r="E430" s="4" t="s">
        <v>953</v>
      </c>
      <c r="F430" s="23" t="s">
        <v>3</v>
      </c>
      <c r="G430" s="27">
        <v>43482</v>
      </c>
      <c r="H430" s="5" t="s">
        <v>1063</v>
      </c>
      <c r="I430" s="5"/>
      <c r="J430" s="1" t="e">
        <f>VLOOKUP(Tabla27[[#This Row],[Nombre]],Junio!B431:I523,8,FALSE)</f>
        <v>#N/A</v>
      </c>
    </row>
    <row r="431" spans="1:10" ht="33" customHeight="1" x14ac:dyDescent="0.2">
      <c r="A431" s="16">
        <v>428</v>
      </c>
      <c r="B431" s="17" t="s">
        <v>1318</v>
      </c>
      <c r="C431" s="18" t="s">
        <v>730</v>
      </c>
      <c r="D431" s="24" t="str">
        <f>UPPER(Tabla27[[#This Row],[Puesto Minuscula]])</f>
        <v>TÉCNICO EN PROMOCIÓN SOCIAL</v>
      </c>
      <c r="E431" s="17" t="s">
        <v>1213</v>
      </c>
      <c r="F431" s="24" t="s">
        <v>250</v>
      </c>
      <c r="G431" s="28">
        <v>43497</v>
      </c>
      <c r="H431" s="18">
        <v>24989191</v>
      </c>
      <c r="I431" s="18"/>
      <c r="J431" s="1" t="e">
        <f>VLOOKUP(Tabla27[[#This Row],[Nombre]],Junio!B432:I524,8,FALSE)</f>
        <v>#N/A</v>
      </c>
    </row>
    <row r="432" spans="1:10" ht="33" customHeight="1" x14ac:dyDescent="0.2">
      <c r="A432" s="3">
        <v>429</v>
      </c>
      <c r="B432" s="4" t="s">
        <v>1176</v>
      </c>
      <c r="C432" s="5" t="s">
        <v>730</v>
      </c>
      <c r="D432" s="23" t="str">
        <f>UPPER(Tabla27[[#This Row],[Puesto Minuscula]])</f>
        <v>ASESOR DE PROYECTOS</v>
      </c>
      <c r="E432" s="4" t="s">
        <v>1212</v>
      </c>
      <c r="F432" s="23" t="s">
        <v>697</v>
      </c>
      <c r="G432" s="27">
        <v>43497</v>
      </c>
      <c r="H432" s="5">
        <v>24989191</v>
      </c>
      <c r="I432" s="5"/>
      <c r="J432" s="1">
        <f>VLOOKUP(Tabla27[[#This Row],[Nombre]],Junio!B433:I525,8,FALSE)</f>
        <v>0</v>
      </c>
    </row>
    <row r="433" spans="1:10" ht="33" customHeight="1" x14ac:dyDescent="0.2">
      <c r="A433" s="16">
        <v>430</v>
      </c>
      <c r="B433" s="17" t="s">
        <v>946</v>
      </c>
      <c r="C433" s="18" t="s">
        <v>730</v>
      </c>
      <c r="D433" s="24" t="str">
        <f>UPPER(Tabla27[[#This Row],[Puesto Minuscula]])</f>
        <v>TÉCNICO EN GESTIÓN</v>
      </c>
      <c r="E433" s="17" t="s">
        <v>731</v>
      </c>
      <c r="F433" s="24" t="s">
        <v>216</v>
      </c>
      <c r="G433" s="28">
        <v>43482</v>
      </c>
      <c r="H433" s="18" t="s">
        <v>1063</v>
      </c>
      <c r="I433" s="18"/>
      <c r="J433" s="1">
        <f>VLOOKUP(Tabla27[[#This Row],[Nombre]],Junio!B434:I526,8,FALSE)</f>
        <v>0</v>
      </c>
    </row>
    <row r="434" spans="1:10" ht="33" customHeight="1" x14ac:dyDescent="0.2">
      <c r="A434" s="3">
        <v>431</v>
      </c>
      <c r="B434" s="4" t="s">
        <v>947</v>
      </c>
      <c r="C434" s="5" t="s">
        <v>730</v>
      </c>
      <c r="D434" s="23" t="str">
        <f>UPPER(Tabla27[[#This Row],[Puesto Minuscula]])</f>
        <v>TÉCNICO EN GESTIÓN</v>
      </c>
      <c r="E434" s="4" t="s">
        <v>731</v>
      </c>
      <c r="F434" s="23" t="s">
        <v>160</v>
      </c>
      <c r="G434" s="27">
        <v>43586</v>
      </c>
      <c r="H434" s="5" t="s">
        <v>1063</v>
      </c>
      <c r="I434" s="5"/>
      <c r="J434" s="1">
        <f>VLOOKUP(Tabla27[[#This Row],[Nombre]],Junio!B435:I527,8,FALSE)</f>
        <v>0</v>
      </c>
    </row>
    <row r="435" spans="1:10" ht="33" customHeight="1" x14ac:dyDescent="0.2">
      <c r="A435" s="16">
        <v>432</v>
      </c>
      <c r="B435" s="17" t="s">
        <v>1172</v>
      </c>
      <c r="C435" s="18" t="s">
        <v>730</v>
      </c>
      <c r="D435" s="24" t="str">
        <f>UPPER(Tabla27[[#This Row],[Puesto Minuscula]])</f>
        <v>ESPECIALISTA EN FORMULACION Y EVALUACION DE PROYECTOS</v>
      </c>
      <c r="E435" s="17" t="s">
        <v>1202</v>
      </c>
      <c r="F435" s="24" t="s">
        <v>1221</v>
      </c>
      <c r="G435" s="28">
        <v>43486</v>
      </c>
      <c r="H435" s="18">
        <v>24989191</v>
      </c>
      <c r="I435" s="18"/>
      <c r="J435" s="1">
        <f>VLOOKUP(Tabla27[[#This Row],[Nombre]],Junio!B436:I528,8,FALSE)</f>
        <v>0</v>
      </c>
    </row>
    <row r="436" spans="1:10" ht="33" customHeight="1" x14ac:dyDescent="0.2">
      <c r="A436" s="3">
        <v>433</v>
      </c>
      <c r="B436" s="4" t="s">
        <v>724</v>
      </c>
      <c r="C436" s="5" t="s">
        <v>730</v>
      </c>
      <c r="D436" s="23" t="str">
        <f>UPPER(Tabla27[[#This Row],[Puesto Minuscula]])</f>
        <v>TÉCNICO EN TOPOGRAFÍA</v>
      </c>
      <c r="E436" s="4" t="s">
        <v>733</v>
      </c>
      <c r="F436" s="23" t="s">
        <v>771</v>
      </c>
      <c r="G436" s="27">
        <v>43483</v>
      </c>
      <c r="H436" s="5" t="s">
        <v>1063</v>
      </c>
      <c r="I436" s="5"/>
      <c r="J436" s="1">
        <f>VLOOKUP(Tabla27[[#This Row],[Nombre]],Junio!B437:I529,8,FALSE)</f>
        <v>0</v>
      </c>
    </row>
    <row r="437" spans="1:10" ht="33" customHeight="1" x14ac:dyDescent="0.2">
      <c r="A437" s="16">
        <v>434</v>
      </c>
      <c r="B437" s="17" t="s">
        <v>1174</v>
      </c>
      <c r="C437" s="18" t="s">
        <v>730</v>
      </c>
      <c r="D437" s="24" t="str">
        <f>UPPER(Tabla27[[#This Row],[Puesto Minuscula]])</f>
        <v>TÉCNICO EN TOPOGRAFÍA</v>
      </c>
      <c r="E437" s="17" t="s">
        <v>733</v>
      </c>
      <c r="F437" s="24" t="s">
        <v>1221</v>
      </c>
      <c r="G437" s="28">
        <v>43497</v>
      </c>
      <c r="H437" s="18">
        <v>24989191</v>
      </c>
      <c r="I437" s="18"/>
      <c r="J437" s="1">
        <f>VLOOKUP(Tabla27[[#This Row],[Nombre]],Junio!B438:I530,8,FALSE)</f>
        <v>0</v>
      </c>
    </row>
    <row r="438" spans="1:10" ht="33" customHeight="1" x14ac:dyDescent="0.2">
      <c r="A438" s="3">
        <v>435</v>
      </c>
      <c r="B438" s="4" t="s">
        <v>1334</v>
      </c>
      <c r="C438" s="5" t="s">
        <v>730</v>
      </c>
      <c r="D438" s="23" t="str">
        <f>UPPER(Tabla27[[#This Row],[Puesto Minuscula]])</f>
        <v>ASESOR EN GESTION SOCIO LEGAL</v>
      </c>
      <c r="E438" s="4" t="s">
        <v>1284</v>
      </c>
      <c r="F438" s="23" t="s">
        <v>1286</v>
      </c>
      <c r="G438" s="27">
        <v>43531</v>
      </c>
      <c r="H438" s="5">
        <v>24989191</v>
      </c>
      <c r="I438" s="5"/>
      <c r="J438" s="1">
        <f>VLOOKUP(Tabla27[[#This Row],[Nombre]],Junio!B439:I531,8,FALSE)</f>
        <v>0</v>
      </c>
    </row>
    <row r="439" spans="1:10" ht="33" customHeight="1" x14ac:dyDescent="0.2">
      <c r="A439" s="16">
        <v>436</v>
      </c>
      <c r="B439" s="17" t="s">
        <v>1167</v>
      </c>
      <c r="C439" s="18" t="s">
        <v>730</v>
      </c>
      <c r="D439" s="24" t="str">
        <f>UPPER(Tabla27[[#This Row],[Puesto Minuscula]])</f>
        <v>TÉCNICO EN GESTIÓN</v>
      </c>
      <c r="E439" s="17" t="s">
        <v>731</v>
      </c>
      <c r="F439" s="24" t="s">
        <v>1224</v>
      </c>
      <c r="G439" s="28">
        <v>43483</v>
      </c>
      <c r="H439" s="18">
        <v>24989191</v>
      </c>
      <c r="I439" s="18"/>
      <c r="J439" s="1" t="e">
        <f>VLOOKUP(Tabla27[[#This Row],[Nombre]],Junio!B440:I532,8,FALSE)</f>
        <v>#N/A</v>
      </c>
    </row>
    <row r="440" spans="1:10" ht="33" customHeight="1" x14ac:dyDescent="0.2">
      <c r="A440" s="3">
        <v>437</v>
      </c>
      <c r="B440" s="4" t="s">
        <v>948</v>
      </c>
      <c r="C440" s="5" t="s">
        <v>730</v>
      </c>
      <c r="D440" s="23" t="str">
        <f>UPPER(Tabla27[[#This Row],[Puesto Minuscula]])</f>
        <v>ASESOR DE GERENCIA</v>
      </c>
      <c r="E440" s="4" t="s">
        <v>735</v>
      </c>
      <c r="F440" s="23" t="s">
        <v>3</v>
      </c>
      <c r="G440" s="27">
        <v>43586</v>
      </c>
      <c r="H440" s="5" t="s">
        <v>1063</v>
      </c>
      <c r="I440" s="5"/>
      <c r="J440" s="1">
        <f>VLOOKUP(Tabla27[[#This Row],[Nombre]],Junio!B441:I533,8,FALSE)</f>
        <v>0</v>
      </c>
    </row>
    <row r="441" spans="1:10" ht="33" customHeight="1" x14ac:dyDescent="0.2">
      <c r="A441" s="16">
        <v>438</v>
      </c>
      <c r="B441" s="17" t="s">
        <v>1314</v>
      </c>
      <c r="C441" s="18" t="s">
        <v>730</v>
      </c>
      <c r="D441" s="24" t="str">
        <f>UPPER(Tabla27[[#This Row],[Puesto Minuscula]])</f>
        <v>TÉCNICO FINANCIERO</v>
      </c>
      <c r="E441" s="17" t="s">
        <v>1210</v>
      </c>
      <c r="F441" s="24" t="s">
        <v>1222</v>
      </c>
      <c r="G441" s="28">
        <v>43483</v>
      </c>
      <c r="H441" s="18">
        <v>24989191</v>
      </c>
      <c r="I441" s="18"/>
      <c r="J441" s="1">
        <f>VLOOKUP(Tabla27[[#This Row],[Nombre]],Junio!B442:I534,8,FALSE)</f>
        <v>0</v>
      </c>
    </row>
    <row r="442" spans="1:10" ht="33" customHeight="1" x14ac:dyDescent="0.2">
      <c r="A442" s="3">
        <v>439</v>
      </c>
      <c r="B442" s="4" t="s">
        <v>1337</v>
      </c>
      <c r="C442" s="5" t="s">
        <v>730</v>
      </c>
      <c r="D442" s="23" t="str">
        <f>UPPER(Tabla27[[#This Row],[Puesto Minuscula]])</f>
        <v>TÉCNICO EN GESTIÓN</v>
      </c>
      <c r="E442" s="4" t="s">
        <v>731</v>
      </c>
      <c r="F442" s="23" t="s">
        <v>697</v>
      </c>
      <c r="G442" s="27">
        <v>43539</v>
      </c>
      <c r="H442" s="5">
        <v>24989191</v>
      </c>
      <c r="I442" s="5"/>
      <c r="J442" s="1">
        <f>VLOOKUP(Tabla27[[#This Row],[Nombre]],Junio!B443:I535,8,FALSE)</f>
        <v>0</v>
      </c>
    </row>
    <row r="443" spans="1:10" ht="33" customHeight="1" x14ac:dyDescent="0.2">
      <c r="A443" s="16">
        <v>440</v>
      </c>
      <c r="B443" s="17" t="s">
        <v>1312</v>
      </c>
      <c r="C443" s="18" t="s">
        <v>730</v>
      </c>
      <c r="D443" s="24" t="str">
        <f>UPPER(Tabla27[[#This Row],[Puesto Minuscula]])</f>
        <v>ESPECIALISTA EN SEGUIMIENTO Y EVALUACIÓN</v>
      </c>
      <c r="E443" s="17" t="s">
        <v>1204</v>
      </c>
      <c r="F443" s="24" t="s">
        <v>1221</v>
      </c>
      <c r="G443" s="28">
        <v>43483</v>
      </c>
      <c r="H443" s="18">
        <v>24989191</v>
      </c>
      <c r="I443" s="18"/>
      <c r="J443" s="1" t="e">
        <f>VLOOKUP(Tabla27[[#This Row],[Nombre]],Junio!B444:I536,8,FALSE)</f>
        <v>#N/A</v>
      </c>
    </row>
    <row r="444" spans="1:10" ht="33" customHeight="1" x14ac:dyDescent="0.2">
      <c r="A444" s="3">
        <v>441</v>
      </c>
      <c r="B444" s="4" t="s">
        <v>837</v>
      </c>
      <c r="C444" s="5" t="s">
        <v>730</v>
      </c>
      <c r="D444" s="23" t="str">
        <f>UPPER(Tabla27[[#This Row],[Puesto Minuscula]])</f>
        <v>TECNICO ADMINISTRATIVO</v>
      </c>
      <c r="E444" s="4" t="s">
        <v>953</v>
      </c>
      <c r="F444" s="23" t="s">
        <v>3</v>
      </c>
      <c r="G444" s="27">
        <v>43482</v>
      </c>
      <c r="H444" s="5" t="s">
        <v>1063</v>
      </c>
      <c r="I444" s="5"/>
      <c r="J444" s="1">
        <f>VLOOKUP(Tabla27[[#This Row],[Nombre]],Junio!B445:I537,8,FALSE)</f>
        <v>0</v>
      </c>
    </row>
    <row r="445" spans="1:10" ht="33" customHeight="1" x14ac:dyDescent="0.2">
      <c r="A445" s="16">
        <v>442</v>
      </c>
      <c r="B445" s="17" t="s">
        <v>1344</v>
      </c>
      <c r="C445" s="18" t="s">
        <v>730</v>
      </c>
      <c r="D445" s="24" t="str">
        <f>UPPER(Tabla27[[#This Row],[Puesto Minuscula]])</f>
        <v>TÉCNICO EN GESTIÓN</v>
      </c>
      <c r="E445" s="17" t="s">
        <v>731</v>
      </c>
      <c r="F445" s="24" t="s">
        <v>216</v>
      </c>
      <c r="G445" s="28">
        <v>43556</v>
      </c>
      <c r="H445" s="18" t="s">
        <v>1063</v>
      </c>
      <c r="I445" s="18"/>
      <c r="J445" s="1">
        <f>VLOOKUP(Tabla27[[#This Row],[Nombre]],Junio!B446:I538,8,FALSE)</f>
        <v>0</v>
      </c>
    </row>
    <row r="446" spans="1:10" ht="33" customHeight="1" x14ac:dyDescent="0.2">
      <c r="A446" s="3">
        <v>443</v>
      </c>
      <c r="B446" s="4" t="s">
        <v>1184</v>
      </c>
      <c r="C446" s="5" t="s">
        <v>730</v>
      </c>
      <c r="D446" s="23" t="str">
        <f>UPPER(Tabla27[[#This Row],[Puesto Minuscula]])</f>
        <v>SUPERVISOR DE OBRAS</v>
      </c>
      <c r="E446" s="4" t="s">
        <v>1216</v>
      </c>
      <c r="F446" s="23" t="s">
        <v>257</v>
      </c>
      <c r="G446" s="27">
        <v>43497</v>
      </c>
      <c r="H446" s="5">
        <v>24989191</v>
      </c>
      <c r="I446" s="5"/>
      <c r="J446" s="1">
        <f>VLOOKUP(Tabla27[[#This Row],[Nombre]],Junio!B447:I539,8,FALSE)</f>
        <v>0</v>
      </c>
    </row>
    <row r="447" spans="1:10" ht="33" customHeight="1" x14ac:dyDescent="0.2">
      <c r="A447" s="16">
        <v>444</v>
      </c>
      <c r="B447" s="17" t="s">
        <v>847</v>
      </c>
      <c r="C447" s="18" t="s">
        <v>730</v>
      </c>
      <c r="D447" s="24" t="str">
        <f>UPPER(Tabla27[[#This Row],[Puesto Minuscula]])</f>
        <v>ASESOR LEGAL</v>
      </c>
      <c r="E447" s="17" t="s">
        <v>932</v>
      </c>
      <c r="F447" s="24" t="s">
        <v>3</v>
      </c>
      <c r="G447" s="28">
        <v>43482</v>
      </c>
      <c r="H447" s="18" t="s">
        <v>1063</v>
      </c>
      <c r="I447" s="18"/>
      <c r="J447" s="1">
        <f>VLOOKUP(Tabla27[[#This Row],[Nombre]],Junio!B448:I540,8,FALSE)</f>
        <v>0</v>
      </c>
    </row>
    <row r="448" spans="1:10" ht="33" customHeight="1" x14ac:dyDescent="0.2">
      <c r="A448" s="3">
        <v>445</v>
      </c>
      <c r="B448" s="4" t="s">
        <v>927</v>
      </c>
      <c r="C448" s="5" t="s">
        <v>730</v>
      </c>
      <c r="D448" s="23" t="str">
        <f>UPPER(Tabla27[[#This Row],[Puesto Minuscula]])</f>
        <v>TÉCNICO EN GESTIÓN</v>
      </c>
      <c r="E448" s="4" t="s">
        <v>731</v>
      </c>
      <c r="F448" s="23" t="s">
        <v>216</v>
      </c>
      <c r="G448" s="27">
        <v>43482</v>
      </c>
      <c r="H448" s="5" t="s">
        <v>1063</v>
      </c>
      <c r="I448" s="5"/>
      <c r="J448" s="1">
        <f>VLOOKUP(Tabla27[[#This Row],[Nombre]],Junio!B449:I541,8,FALSE)</f>
        <v>0</v>
      </c>
    </row>
    <row r="449" spans="1:10" ht="33" customHeight="1" x14ac:dyDescent="0.2">
      <c r="A449" s="16">
        <v>446</v>
      </c>
      <c r="B449" s="17" t="s">
        <v>1191</v>
      </c>
      <c r="C449" s="18" t="s">
        <v>730</v>
      </c>
      <c r="D449" s="24" t="str">
        <f>UPPER(Tabla27[[#This Row],[Puesto Minuscula]])</f>
        <v>TÉCNICO EN CALCULO</v>
      </c>
      <c r="E449" s="17" t="s">
        <v>1217</v>
      </c>
      <c r="F449" s="24" t="s">
        <v>1221</v>
      </c>
      <c r="G449" s="28">
        <v>43497</v>
      </c>
      <c r="H449" s="18">
        <v>24989191</v>
      </c>
      <c r="I449" s="18"/>
      <c r="J449" s="1">
        <f>VLOOKUP(Tabla27[[#This Row],[Nombre]],Junio!B450:I542,8,FALSE)</f>
        <v>0</v>
      </c>
    </row>
    <row r="450" spans="1:10" ht="33" customHeight="1" x14ac:dyDescent="0.2">
      <c r="A450" s="3">
        <v>447</v>
      </c>
      <c r="B450" s="4" t="s">
        <v>1306</v>
      </c>
      <c r="C450" s="5" t="s">
        <v>730</v>
      </c>
      <c r="D450" s="23" t="str">
        <f>UPPER(Tabla27[[#This Row],[Puesto Minuscula]])</f>
        <v>TÉCNICO EN ASESORÍA FINANCIERA</v>
      </c>
      <c r="E450" s="4" t="s">
        <v>737</v>
      </c>
      <c r="F450" s="23" t="s">
        <v>31</v>
      </c>
      <c r="G450" s="27">
        <v>43483</v>
      </c>
      <c r="H450" s="5" t="s">
        <v>1063</v>
      </c>
      <c r="I450" s="5"/>
      <c r="J450" s="1" t="e">
        <f>VLOOKUP(Tabla27[[#This Row],[Nombre]],Junio!B451:I543,8,FALSE)</f>
        <v>#N/A</v>
      </c>
    </row>
    <row r="451" spans="1:10" ht="33" customHeight="1" x14ac:dyDescent="0.2">
      <c r="A451" s="16">
        <v>448</v>
      </c>
      <c r="B451" s="17" t="s">
        <v>1331</v>
      </c>
      <c r="C451" s="18" t="s">
        <v>730</v>
      </c>
      <c r="D451" s="24" t="str">
        <f>UPPER(Tabla27[[#This Row],[Puesto Minuscula]])</f>
        <v>TÉCNICO EN TOPOGRAFÍA</v>
      </c>
      <c r="E451" s="17" t="s">
        <v>733</v>
      </c>
      <c r="F451" s="24" t="s">
        <v>1221</v>
      </c>
      <c r="G451" s="28">
        <v>43525</v>
      </c>
      <c r="H451" s="18">
        <v>24989191</v>
      </c>
      <c r="I451" s="18"/>
      <c r="J451" s="1">
        <f>VLOOKUP(Tabla27[[#This Row],[Nombre]],Junio!B452:I544,8,FALSE)</f>
        <v>0</v>
      </c>
    </row>
    <row r="452" spans="1:10" ht="33" customHeight="1" x14ac:dyDescent="0.2">
      <c r="A452" s="3">
        <v>449</v>
      </c>
      <c r="B452" s="4" t="s">
        <v>1319</v>
      </c>
      <c r="C452" s="5" t="s">
        <v>730</v>
      </c>
      <c r="D452" s="23" t="str">
        <f>UPPER(Tabla27[[#This Row],[Puesto Minuscula]])</f>
        <v>TÉCNICO EN PROMOCIÓN SOCIAL</v>
      </c>
      <c r="E452" s="4" t="s">
        <v>1213</v>
      </c>
      <c r="F452" s="23" t="s">
        <v>291</v>
      </c>
      <c r="G452" s="27">
        <v>43497</v>
      </c>
      <c r="H452" s="5">
        <v>24989191</v>
      </c>
      <c r="I452" s="5"/>
      <c r="J452" s="1" t="e">
        <f>VLOOKUP(Tabla27[[#This Row],[Nombre]],Junio!B453:I545,8,FALSE)</f>
        <v>#N/A</v>
      </c>
    </row>
    <row r="453" spans="1:10" ht="33" customHeight="1" x14ac:dyDescent="0.2">
      <c r="A453" s="16">
        <v>450</v>
      </c>
      <c r="B453" s="17" t="s">
        <v>722</v>
      </c>
      <c r="C453" s="18" t="s">
        <v>730</v>
      </c>
      <c r="D453" s="24" t="str">
        <f>UPPER(Tabla27[[#This Row],[Puesto Minuscula]])</f>
        <v>TÉCNICO EN SERVICIOS DE PROGRAMACIÓN</v>
      </c>
      <c r="E453" s="17" t="s">
        <v>954</v>
      </c>
      <c r="F453" s="24" t="s">
        <v>212</v>
      </c>
      <c r="G453" s="28">
        <v>43482</v>
      </c>
      <c r="H453" s="18" t="s">
        <v>1063</v>
      </c>
      <c r="I453" s="18"/>
      <c r="J453" s="1">
        <f>VLOOKUP(Tabla27[[#This Row],[Nombre]],Junio!B454:I546,8,FALSE)</f>
        <v>0</v>
      </c>
    </row>
    <row r="454" spans="1:10" ht="33" customHeight="1" x14ac:dyDescent="0.2">
      <c r="A454" s="3">
        <v>451</v>
      </c>
      <c r="B454" s="4" t="s">
        <v>1185</v>
      </c>
      <c r="C454" s="5" t="s">
        <v>730</v>
      </c>
      <c r="D454" s="23" t="str">
        <f>UPPER(Tabla27[[#This Row],[Puesto Minuscula]])</f>
        <v>TÉCNICO EN PROMOCIÓN SOCIAL</v>
      </c>
      <c r="E454" s="4" t="s">
        <v>1213</v>
      </c>
      <c r="F454" s="23" t="s">
        <v>264</v>
      </c>
      <c r="G454" s="27">
        <v>43497</v>
      </c>
      <c r="H454" s="5">
        <v>24989191</v>
      </c>
      <c r="I454" s="5"/>
      <c r="J454" s="1">
        <f>VLOOKUP(Tabla27[[#This Row],[Nombre]],Junio!B455:I547,8,FALSE)</f>
        <v>0</v>
      </c>
    </row>
    <row r="455" spans="1:10" ht="33" customHeight="1" x14ac:dyDescent="0.2">
      <c r="A455" s="16">
        <v>452</v>
      </c>
      <c r="B455" s="17" t="s">
        <v>844</v>
      </c>
      <c r="C455" s="18" t="s">
        <v>730</v>
      </c>
      <c r="D455" s="24" t="str">
        <f>UPPER(Tabla27[[#This Row],[Puesto Minuscula]])</f>
        <v>ASESOR ADMINISTRATIVO</v>
      </c>
      <c r="E455" s="17" t="s">
        <v>962</v>
      </c>
      <c r="F455" s="24" t="s">
        <v>3</v>
      </c>
      <c r="G455" s="28">
        <v>43482</v>
      </c>
      <c r="H455" s="18" t="s">
        <v>1063</v>
      </c>
      <c r="I455" s="18"/>
      <c r="J455" s="1">
        <f>VLOOKUP(Tabla27[[#This Row],[Nombre]],Junio!B456:I548,8,FALSE)</f>
        <v>0</v>
      </c>
    </row>
    <row r="456" spans="1:10" ht="33" customHeight="1" x14ac:dyDescent="0.2">
      <c r="A456" s="3">
        <v>453</v>
      </c>
      <c r="B456" s="4" t="s">
        <v>1340</v>
      </c>
      <c r="C456" s="5" t="s">
        <v>730</v>
      </c>
      <c r="D456" s="23" t="str">
        <f>UPPER(Tabla27[[#This Row],[Puesto Minuscula]])</f>
        <v>TÉCNICO EN GESTIÓN</v>
      </c>
      <c r="E456" s="4" t="s">
        <v>731</v>
      </c>
      <c r="F456" s="23" t="s">
        <v>244</v>
      </c>
      <c r="G456" s="27">
        <v>43539</v>
      </c>
      <c r="H456" s="5">
        <v>24989191</v>
      </c>
      <c r="I456" s="5"/>
      <c r="J456" s="1">
        <f>VLOOKUP(Tabla27[[#This Row],[Nombre]],Junio!B457:I549,8,FALSE)</f>
        <v>0</v>
      </c>
    </row>
    <row r="457" spans="1:10" ht="33" customHeight="1" x14ac:dyDescent="0.2">
      <c r="A457" s="16">
        <v>454</v>
      </c>
      <c r="B457" s="17" t="s">
        <v>1136</v>
      </c>
      <c r="C457" s="18" t="s">
        <v>730</v>
      </c>
      <c r="D457" s="24" t="str">
        <f>UPPER(Tabla27[[#This Row],[Puesto Minuscula]])</f>
        <v>OPERADOR Y MECANICO DE MAQUINA PERFORADORA</v>
      </c>
      <c r="E457" s="17" t="s">
        <v>1197</v>
      </c>
      <c r="F457" s="24" t="s">
        <v>697</v>
      </c>
      <c r="G457" s="28">
        <v>43483</v>
      </c>
      <c r="H457" s="18">
        <v>24989191</v>
      </c>
      <c r="I457" s="18"/>
      <c r="J457" s="1">
        <f>VLOOKUP(Tabla27[[#This Row],[Nombre]],Junio!B458:I550,8,FALSE)</f>
        <v>0</v>
      </c>
    </row>
    <row r="458" spans="1:10" ht="33" customHeight="1" x14ac:dyDescent="0.2">
      <c r="A458" s="3">
        <v>455</v>
      </c>
      <c r="B458" s="4" t="s">
        <v>1309</v>
      </c>
      <c r="C458" s="5" t="s">
        <v>730</v>
      </c>
      <c r="D458" s="23" t="str">
        <f>UPPER(Tabla27[[#This Row],[Puesto Minuscula]])</f>
        <v>TECNICO EN PERFORACION Y PRUEBAS DE BOMBEO</v>
      </c>
      <c r="E458" s="4" t="s">
        <v>1199</v>
      </c>
      <c r="F458" s="23" t="s">
        <v>697</v>
      </c>
      <c r="G458" s="27">
        <v>43483</v>
      </c>
      <c r="H458" s="5">
        <v>24989191</v>
      </c>
      <c r="I458" s="5"/>
      <c r="J458" s="1" t="e">
        <f>VLOOKUP(Tabla27[[#This Row],[Nombre]],Junio!B459:I551,8,FALSE)</f>
        <v>#N/A</v>
      </c>
    </row>
    <row r="459" spans="1:10" ht="33" customHeight="1" x14ac:dyDescent="0.2">
      <c r="A459" s="16">
        <v>456</v>
      </c>
      <c r="B459" s="17" t="s">
        <v>1317</v>
      </c>
      <c r="C459" s="18" t="s">
        <v>730</v>
      </c>
      <c r="D459" s="24" t="str">
        <f>UPPER(Tabla27[[#This Row],[Puesto Minuscula]])</f>
        <v>TÉCNICO OPERADOR ADMINISTRATIVO</v>
      </c>
      <c r="E459" s="17" t="s">
        <v>1350</v>
      </c>
      <c r="F459" s="24" t="s">
        <v>1225</v>
      </c>
      <c r="G459" s="28">
        <v>43556</v>
      </c>
      <c r="H459" s="18" t="s">
        <v>1063</v>
      </c>
      <c r="I459" s="18"/>
      <c r="J459" s="1" t="e">
        <f>VLOOKUP(Tabla27[[#This Row],[Nombre]],Junio!B460:I552,8,FALSE)</f>
        <v>#N/A</v>
      </c>
    </row>
    <row r="460" spans="1:10" ht="33" customHeight="1" x14ac:dyDescent="0.2">
      <c r="A460" s="3">
        <v>457</v>
      </c>
      <c r="B460" s="4" t="s">
        <v>1326</v>
      </c>
      <c r="C460" s="5" t="s">
        <v>730</v>
      </c>
      <c r="D460" s="23" t="str">
        <f>UPPER(Tabla27[[#This Row],[Puesto Minuscula]])</f>
        <v>ASESOR DE FORTALECIMIENTO INSTITUCIONAL</v>
      </c>
      <c r="E460" s="4" t="s">
        <v>1281</v>
      </c>
      <c r="F460" s="23" t="s">
        <v>97</v>
      </c>
      <c r="G460" s="27">
        <v>43525</v>
      </c>
      <c r="H460" s="5" t="s">
        <v>1063</v>
      </c>
      <c r="I460" s="5"/>
      <c r="J460" s="1">
        <f>VLOOKUP(Tabla27[[#This Row],[Nombre]],Junio!B461:I553,8,FALSE)</f>
        <v>0</v>
      </c>
    </row>
    <row r="461" spans="1:10" ht="33" customHeight="1" x14ac:dyDescent="0.2">
      <c r="A461" s="16">
        <v>458</v>
      </c>
      <c r="B461" s="17" t="s">
        <v>1187</v>
      </c>
      <c r="C461" s="18" t="s">
        <v>730</v>
      </c>
      <c r="D461" s="24" t="str">
        <f>UPPER(Tabla27[[#This Row],[Puesto Minuscula]])</f>
        <v>TÉCNICO EN PROMOCIÓN SOCIAL</v>
      </c>
      <c r="E461" s="17" t="s">
        <v>1213</v>
      </c>
      <c r="F461" s="24" t="s">
        <v>264</v>
      </c>
      <c r="G461" s="28">
        <v>43497</v>
      </c>
      <c r="H461" s="18">
        <v>24989191</v>
      </c>
      <c r="I461" s="18"/>
      <c r="J461" s="1">
        <f>VLOOKUP(Tabla27[[#This Row],[Nombre]],Junio!B462:I554,8,FALSE)</f>
        <v>0</v>
      </c>
    </row>
    <row r="462" spans="1:10" ht="33" customHeight="1" x14ac:dyDescent="0.2">
      <c r="A462" s="3">
        <v>459</v>
      </c>
      <c r="B462" s="4" t="s">
        <v>1315</v>
      </c>
      <c r="C462" s="5" t="s">
        <v>730</v>
      </c>
      <c r="D462" s="23" t="str">
        <f>UPPER(Tabla27[[#This Row],[Puesto Minuscula]])</f>
        <v>TECNICO ADMINISTRATIVO</v>
      </c>
      <c r="E462" s="4" t="s">
        <v>953</v>
      </c>
      <c r="F462" s="23" t="s">
        <v>160</v>
      </c>
      <c r="G462" s="27">
        <v>43483</v>
      </c>
      <c r="H462" s="5" t="s">
        <v>1063</v>
      </c>
      <c r="I462" s="5"/>
      <c r="J462" s="1" t="e">
        <f>VLOOKUP(Tabla27[[#This Row],[Nombre]],Junio!B463:I555,8,FALSE)</f>
        <v>#N/A</v>
      </c>
    </row>
    <row r="463" spans="1:10" ht="33" customHeight="1" x14ac:dyDescent="0.2">
      <c r="A463" s="16">
        <v>460</v>
      </c>
      <c r="B463" s="17" t="s">
        <v>1155</v>
      </c>
      <c r="C463" s="18" t="s">
        <v>730</v>
      </c>
      <c r="D463" s="24" t="str">
        <f>UPPER(Tabla27[[#This Row],[Puesto Minuscula]])</f>
        <v>TÉCNICO EN DIBUJO</v>
      </c>
      <c r="E463" s="17" t="s">
        <v>770</v>
      </c>
      <c r="F463" s="24" t="s">
        <v>1221</v>
      </c>
      <c r="G463" s="28">
        <v>43483</v>
      </c>
      <c r="H463" s="18">
        <v>24989191</v>
      </c>
      <c r="I463" s="18"/>
      <c r="J463" s="1">
        <f>VLOOKUP(Tabla27[[#This Row],[Nombre]],Junio!B464:I556,8,FALSE)</f>
        <v>0</v>
      </c>
    </row>
    <row r="464" spans="1:10" ht="33" customHeight="1" x14ac:dyDescent="0.2">
      <c r="A464" s="3">
        <v>461</v>
      </c>
      <c r="B464" s="4" t="s">
        <v>1343</v>
      </c>
      <c r="C464" s="5" t="s">
        <v>730</v>
      </c>
      <c r="D464" s="23" t="str">
        <f>UPPER(Tabla27[[#This Row],[Puesto Minuscula]])</f>
        <v>TÉCNICO EN GESTIÓN</v>
      </c>
      <c r="E464" s="4" t="s">
        <v>731</v>
      </c>
      <c r="F464" s="23" t="s">
        <v>1287</v>
      </c>
      <c r="G464" s="27">
        <v>43539</v>
      </c>
      <c r="H464" s="5" t="s">
        <v>1063</v>
      </c>
      <c r="I464" s="5"/>
      <c r="J464" s="1">
        <f>VLOOKUP(Tabla27[[#This Row],[Nombre]],Junio!B465:I557,8,FALSE)</f>
        <v>0</v>
      </c>
    </row>
    <row r="465" spans="1:10" ht="33" customHeight="1" x14ac:dyDescent="0.2">
      <c r="A465" s="16">
        <v>462</v>
      </c>
      <c r="B465" s="17" t="s">
        <v>949</v>
      </c>
      <c r="C465" s="18" t="s">
        <v>730</v>
      </c>
      <c r="D465" s="24" t="str">
        <f>UPPER(Tabla27[[#This Row],[Puesto Minuscula]])</f>
        <v>TÉCNICO EN GESTIÓN EN FORTALECIMIENTO MUNICIPAL</v>
      </c>
      <c r="E465" s="17" t="s">
        <v>963</v>
      </c>
      <c r="F465" s="24" t="s">
        <v>48</v>
      </c>
      <c r="G465" s="28">
        <v>43483</v>
      </c>
      <c r="H465" s="18" t="s">
        <v>1063</v>
      </c>
      <c r="I465" s="18"/>
      <c r="J465" s="1">
        <f>VLOOKUP(Tabla27[[#This Row],[Nombre]],Junio!B466:I558,8,FALSE)</f>
        <v>0</v>
      </c>
    </row>
    <row r="466" spans="1:10" ht="33" customHeight="1" x14ac:dyDescent="0.2">
      <c r="A466" s="3">
        <v>463</v>
      </c>
      <c r="B466" s="4" t="s">
        <v>950</v>
      </c>
      <c r="C466" s="5" t="s">
        <v>730</v>
      </c>
      <c r="D466" s="23" t="str">
        <f>UPPER(Tabla27[[#This Row],[Puesto Minuscula]])</f>
        <v>TECNICO ADMINISTRATIVO</v>
      </c>
      <c r="E466" s="4" t="s">
        <v>953</v>
      </c>
      <c r="F466" s="23" t="s">
        <v>0</v>
      </c>
      <c r="G466" s="27">
        <v>43482</v>
      </c>
      <c r="H466" s="5" t="s">
        <v>1063</v>
      </c>
      <c r="I466" s="5"/>
      <c r="J466" s="1">
        <f>VLOOKUP(Tabla27[[#This Row],[Nombre]],Junio!B467:I559,8,FALSE)</f>
        <v>0</v>
      </c>
    </row>
    <row r="467" spans="1:10" ht="33" customHeight="1" x14ac:dyDescent="0.2">
      <c r="A467" s="16">
        <v>464</v>
      </c>
      <c r="B467" s="17" t="s">
        <v>1302</v>
      </c>
      <c r="C467" s="18" t="s">
        <v>730</v>
      </c>
      <c r="D467" s="24" t="str">
        <f>UPPER(Tabla27[[#This Row],[Puesto Minuscula]])</f>
        <v>ASESOR DE GERENCIA</v>
      </c>
      <c r="E467" s="17" t="s">
        <v>735</v>
      </c>
      <c r="F467" s="24" t="s">
        <v>3</v>
      </c>
      <c r="G467" s="28">
        <v>43586</v>
      </c>
      <c r="H467" s="18" t="s">
        <v>1063</v>
      </c>
      <c r="I467" s="18"/>
      <c r="J467" s="1" t="e">
        <f>VLOOKUP(Tabla27[[#This Row],[Nombre]],Junio!B468:I560,8,FALSE)</f>
        <v>#N/A</v>
      </c>
    </row>
    <row r="468" spans="1:10" ht="33" customHeight="1" x14ac:dyDescent="0.2">
      <c r="A468" s="3">
        <v>465</v>
      </c>
      <c r="B468" s="4" t="s">
        <v>1313</v>
      </c>
      <c r="C468" s="5" t="s">
        <v>730</v>
      </c>
      <c r="D468" s="23" t="str">
        <f>UPPER(Tabla27[[#This Row],[Puesto Minuscula]])</f>
        <v>TÉCNICO EN SERVICIOS DE ALMACÉN</v>
      </c>
      <c r="E468" s="4" t="s">
        <v>1206</v>
      </c>
      <c r="F468" s="23" t="s">
        <v>1220</v>
      </c>
      <c r="G468" s="27">
        <v>43483</v>
      </c>
      <c r="H468" s="5">
        <v>24989191</v>
      </c>
      <c r="I468" s="5"/>
      <c r="J468" s="1" t="e">
        <f>VLOOKUP(Tabla27[[#This Row],[Nombre]],Junio!B469:I561,8,FALSE)</f>
        <v>#N/A</v>
      </c>
    </row>
    <row r="469" spans="1:10" ht="33" customHeight="1" x14ac:dyDescent="0.2">
      <c r="A469" s="16">
        <v>466</v>
      </c>
      <c r="B469" s="17" t="s">
        <v>1349</v>
      </c>
      <c r="C469" s="18" t="s">
        <v>730</v>
      </c>
      <c r="D469" s="24" t="str">
        <f>UPPER(Tabla27[[#This Row],[Puesto Minuscula]])</f>
        <v>TÉCNICO EN SERVICIOS DE ADMINISTRACIÓN, OPERACIÓN Y MANTENIMIENTO</v>
      </c>
      <c r="E469" s="17" t="s">
        <v>1353</v>
      </c>
      <c r="F469" s="24" t="s">
        <v>1222</v>
      </c>
      <c r="G469" s="28">
        <v>43577</v>
      </c>
      <c r="H469" s="18">
        <v>24989191</v>
      </c>
      <c r="I469" s="18"/>
      <c r="J469" s="1" t="e">
        <f>VLOOKUP(Tabla27[[#This Row],[Nombre]],Junio!B470:I562,8,FALSE)</f>
        <v>#N/A</v>
      </c>
    </row>
    <row r="470" spans="1:10" ht="33" customHeight="1" x14ac:dyDescent="0.2">
      <c r="A470" s="3">
        <v>467</v>
      </c>
      <c r="B470" s="4" t="s">
        <v>863</v>
      </c>
      <c r="C470" s="5" t="s">
        <v>730</v>
      </c>
      <c r="D470" s="23" t="str">
        <f>UPPER(Tabla27[[#This Row],[Puesto Minuscula]])</f>
        <v>TÉCNICO EN SERVICIOS DE INFORMÁTICA</v>
      </c>
      <c r="E470" s="4" t="s">
        <v>740</v>
      </c>
      <c r="F470" s="23" t="s">
        <v>212</v>
      </c>
      <c r="G470" s="27">
        <v>43482</v>
      </c>
      <c r="H470" s="5" t="s">
        <v>1063</v>
      </c>
      <c r="I470" s="5"/>
      <c r="J470" s="1">
        <f>VLOOKUP(Tabla27[[#This Row],[Nombre]],Junio!B471:I563,8,FALSE)</f>
        <v>0</v>
      </c>
    </row>
    <row r="471" spans="1:10" ht="33" customHeight="1" x14ac:dyDescent="0.2">
      <c r="A471" s="16">
        <v>468</v>
      </c>
      <c r="B471" s="17" t="s">
        <v>1183</v>
      </c>
      <c r="C471" s="18" t="s">
        <v>730</v>
      </c>
      <c r="D471" s="24" t="str">
        <f>UPPER(Tabla27[[#This Row],[Puesto Minuscula]])</f>
        <v>TÉCNICO EN PROMOCIÓN SOCIAL</v>
      </c>
      <c r="E471" s="17" t="s">
        <v>1213</v>
      </c>
      <c r="F471" s="24" t="s">
        <v>257</v>
      </c>
      <c r="G471" s="28">
        <v>43497</v>
      </c>
      <c r="H471" s="18">
        <v>24989191</v>
      </c>
      <c r="I471" s="18"/>
      <c r="J471" s="1">
        <f>VLOOKUP(Tabla27[[#This Row],[Nombre]],Junio!B472:I564,8,FALSE)</f>
        <v>0</v>
      </c>
    </row>
    <row r="472" spans="1:10" ht="33" customHeight="1" x14ac:dyDescent="0.2">
      <c r="A472" s="3">
        <v>469</v>
      </c>
      <c r="B472" s="4" t="s">
        <v>1141</v>
      </c>
      <c r="C472" s="5" t="s">
        <v>730</v>
      </c>
      <c r="D472" s="23" t="str">
        <f>UPPER(Tabla27[[#This Row],[Puesto Minuscula]])</f>
        <v>TECNICO EN PERFORACION</v>
      </c>
      <c r="E472" s="4" t="s">
        <v>1280</v>
      </c>
      <c r="F472" s="23" t="s">
        <v>697</v>
      </c>
      <c r="G472" s="27">
        <v>43483</v>
      </c>
      <c r="H472" s="5">
        <v>24989191</v>
      </c>
      <c r="I472" s="5"/>
      <c r="J472" s="1">
        <f>VLOOKUP(Tabla27[[#This Row],[Nombre]],Junio!B473:I565,8,FALSE)</f>
        <v>0</v>
      </c>
    </row>
    <row r="473" spans="1:10" ht="33" customHeight="1" x14ac:dyDescent="0.2">
      <c r="A473" s="16">
        <v>470</v>
      </c>
      <c r="B473" s="17" t="s">
        <v>1151</v>
      </c>
      <c r="C473" s="18" t="s">
        <v>730</v>
      </c>
      <c r="D473" s="24" t="str">
        <f>UPPER(Tabla27[[#This Row],[Puesto Minuscula]])</f>
        <v>TÉCNICO EN TOPOGRAFÍA</v>
      </c>
      <c r="E473" s="17" t="s">
        <v>733</v>
      </c>
      <c r="F473" s="24" t="s">
        <v>1221</v>
      </c>
      <c r="G473" s="28">
        <v>43483</v>
      </c>
      <c r="H473" s="18">
        <v>24989191</v>
      </c>
      <c r="I473" s="18"/>
      <c r="J473" s="1">
        <f>VLOOKUP(Tabla27[[#This Row],[Nombre]],Junio!B474:I566,8,FALSE)</f>
        <v>0</v>
      </c>
    </row>
    <row r="474" spans="1:10" ht="33" customHeight="1" x14ac:dyDescent="0.2">
      <c r="A474" s="3">
        <v>471</v>
      </c>
      <c r="B474" s="4" t="s">
        <v>703</v>
      </c>
      <c r="C474" s="5" t="s">
        <v>730</v>
      </c>
      <c r="D474" s="23" t="str">
        <f>UPPER(Tabla27[[#This Row],[Puesto Minuscula]])</f>
        <v>TECNICO ADMINISTRATIVO</v>
      </c>
      <c r="E474" s="4" t="s">
        <v>953</v>
      </c>
      <c r="F474" s="23" t="s">
        <v>3</v>
      </c>
      <c r="G474" s="27">
        <v>43482</v>
      </c>
      <c r="H474" s="5" t="s">
        <v>1063</v>
      </c>
      <c r="I474" s="5"/>
      <c r="J474" s="1">
        <f>VLOOKUP(Tabla27[[#This Row],[Nombre]],Junio!B475:I567,8,FALSE)</f>
        <v>0</v>
      </c>
    </row>
    <row r="475" spans="1:10" ht="33" customHeight="1" x14ac:dyDescent="0.2">
      <c r="A475" s="16">
        <v>472</v>
      </c>
      <c r="B475" s="17" t="s">
        <v>1160</v>
      </c>
      <c r="C475" s="18" t="s">
        <v>730</v>
      </c>
      <c r="D475" s="24" t="str">
        <f>UPPER(Tabla27[[#This Row],[Puesto Minuscula]])</f>
        <v>PROFESIONAL EN SERVICIOS MEDICOS</v>
      </c>
      <c r="E475" s="17" t="s">
        <v>1207</v>
      </c>
      <c r="F475" s="24" t="s">
        <v>1220</v>
      </c>
      <c r="G475" s="28">
        <v>43483</v>
      </c>
      <c r="H475" s="18">
        <v>24989191</v>
      </c>
      <c r="I475" s="18"/>
      <c r="J475" s="1" t="e">
        <f>VLOOKUP(Tabla27[[#This Row],[Nombre]],Junio!B476:I568,8,FALSE)</f>
        <v>#N/A</v>
      </c>
    </row>
    <row r="476" spans="1:10" ht="33" customHeight="1" x14ac:dyDescent="0.2">
      <c r="A476" s="3">
        <v>473</v>
      </c>
      <c r="B476" s="4" t="s">
        <v>1311</v>
      </c>
      <c r="C476" s="5" t="s">
        <v>730</v>
      </c>
      <c r="D476" s="23" t="str">
        <f>UPPER(Tabla27[[#This Row],[Puesto Minuscula]])</f>
        <v>TÉCNICO EN PERFORACIÓN</v>
      </c>
      <c r="E476" s="4" t="s">
        <v>1201</v>
      </c>
      <c r="F476" s="23" t="s">
        <v>697</v>
      </c>
      <c r="G476" s="27">
        <v>43483</v>
      </c>
      <c r="H476" s="5">
        <v>24989191</v>
      </c>
      <c r="I476" s="5"/>
      <c r="J476" s="1" t="e">
        <f>VLOOKUP(Tabla27[[#This Row],[Nombre]],Junio!B477:I569,8,FALSE)</f>
        <v>#N/A</v>
      </c>
    </row>
    <row r="477" spans="1:10" ht="33" customHeight="1" x14ac:dyDescent="0.2">
      <c r="A477" s="16">
        <v>474</v>
      </c>
      <c r="B477" s="17" t="s">
        <v>1438</v>
      </c>
      <c r="C477" s="18" t="s">
        <v>730</v>
      </c>
      <c r="D477" s="24" t="str">
        <f>UPPER(Tabla27[[#This Row],[Puesto Minuscula]])</f>
        <v>TÉCNICO EN GESTIÓN</v>
      </c>
      <c r="E477" s="17" t="s">
        <v>731</v>
      </c>
      <c r="F477" s="24" t="s">
        <v>1440</v>
      </c>
      <c r="G477" s="28">
        <v>43586</v>
      </c>
      <c r="H477" s="18">
        <v>24989191</v>
      </c>
      <c r="I477" s="18"/>
      <c r="J477" s="1">
        <f>VLOOKUP(Tabla27[[#This Row],[Nombre]],Junio!B478:I570,8,FALSE)</f>
        <v>0</v>
      </c>
    </row>
    <row r="478" spans="1:10" ht="33" customHeight="1" x14ac:dyDescent="0.2">
      <c r="A478" s="3">
        <v>475</v>
      </c>
      <c r="B478" s="4" t="s">
        <v>769</v>
      </c>
      <c r="C478" s="5" t="s">
        <v>730</v>
      </c>
      <c r="D478" s="23" t="str">
        <f>UPPER(Tabla27[[#This Row],[Puesto Minuscula]])</f>
        <v>TÉCNICO EN DIBUJO</v>
      </c>
      <c r="E478" s="4" t="s">
        <v>770</v>
      </c>
      <c r="F478" s="23" t="s">
        <v>771</v>
      </c>
      <c r="G478" s="27">
        <v>43483</v>
      </c>
      <c r="H478" s="5" t="s">
        <v>1063</v>
      </c>
      <c r="I478" s="5"/>
      <c r="J478" s="1">
        <f>VLOOKUP(Tabla27[[#This Row],[Nombre]],Junio!B479:I571,8,FALSE)</f>
        <v>0</v>
      </c>
    </row>
    <row r="479" spans="1:10" ht="33" customHeight="1" x14ac:dyDescent="0.2">
      <c r="A479" s="16">
        <v>476</v>
      </c>
      <c r="B479" s="17" t="s">
        <v>1152</v>
      </c>
      <c r="C479" s="18" t="s">
        <v>730</v>
      </c>
      <c r="D479" s="24" t="str">
        <f>UPPER(Tabla27[[#This Row],[Puesto Minuscula]])</f>
        <v>TÉCNICO EN TOPOGRAFÍA</v>
      </c>
      <c r="E479" s="17" t="s">
        <v>733</v>
      </c>
      <c r="F479" s="24" t="s">
        <v>1221</v>
      </c>
      <c r="G479" s="28">
        <v>43483</v>
      </c>
      <c r="H479" s="18">
        <v>24989191</v>
      </c>
      <c r="I479" s="18"/>
      <c r="J479" s="1">
        <f>VLOOKUP(Tabla27[[#This Row],[Nombre]],Junio!B480:I572,8,FALSE)</f>
        <v>0</v>
      </c>
    </row>
    <row r="480" spans="1:10" ht="33" customHeight="1" x14ac:dyDescent="0.2">
      <c r="A480" s="3">
        <v>477</v>
      </c>
      <c r="B480" s="4" t="s">
        <v>1163</v>
      </c>
      <c r="C480" s="5" t="s">
        <v>730</v>
      </c>
      <c r="D480" s="23" t="str">
        <f>UPPER(Tabla27[[#This Row],[Puesto Minuscula]])</f>
        <v>TECNICO ADMINISTRATIVO</v>
      </c>
      <c r="E480" s="4" t="s">
        <v>953</v>
      </c>
      <c r="F480" s="23" t="s">
        <v>1223</v>
      </c>
      <c r="G480" s="27">
        <v>43483</v>
      </c>
      <c r="H480" s="5">
        <v>24989191</v>
      </c>
      <c r="I480" s="5"/>
      <c r="J480" s="1">
        <f>VLOOKUP(Tabla27[[#This Row],[Nombre]],Junio!B481:I573,8,FALSE)</f>
        <v>0</v>
      </c>
    </row>
    <row r="481" spans="1:10" ht="33" customHeight="1" x14ac:dyDescent="0.2">
      <c r="A481" s="16">
        <v>478</v>
      </c>
      <c r="B481" s="17" t="s">
        <v>1154</v>
      </c>
      <c r="C481" s="18" t="s">
        <v>730</v>
      </c>
      <c r="D481" s="24" t="str">
        <f>UPPER(Tabla27[[#This Row],[Puesto Minuscula]])</f>
        <v>TÉCNICO EN GESTIÓN</v>
      </c>
      <c r="E481" s="17" t="s">
        <v>731</v>
      </c>
      <c r="F481" s="24" t="s">
        <v>1221</v>
      </c>
      <c r="G481" s="28">
        <v>43483</v>
      </c>
      <c r="H481" s="18">
        <v>24989191</v>
      </c>
      <c r="I481" s="18"/>
      <c r="J481" s="1">
        <f>VLOOKUP(Tabla27[[#This Row],[Nombre]],Junio!B482:I574,8,FALSE)</f>
        <v>0</v>
      </c>
    </row>
    <row r="482" spans="1:10" ht="33" customHeight="1" x14ac:dyDescent="0.2">
      <c r="A482" s="3">
        <v>479</v>
      </c>
      <c r="B482" s="4" t="s">
        <v>1330</v>
      </c>
      <c r="C482" s="5" t="s">
        <v>730</v>
      </c>
      <c r="D482" s="23" t="str">
        <f>UPPER(Tabla27[[#This Row],[Puesto Minuscula]])</f>
        <v>ASESOR DE CUMPLIMIENTO INSTITUCIONAL DE GOBIERNO ABIERTO</v>
      </c>
      <c r="E482" s="4" t="s">
        <v>1283</v>
      </c>
      <c r="F482" s="23" t="s">
        <v>97</v>
      </c>
      <c r="G482" s="27">
        <v>43525</v>
      </c>
      <c r="H482" s="5" t="s">
        <v>1063</v>
      </c>
      <c r="I482" s="5"/>
      <c r="J482" s="1">
        <f>VLOOKUP(Tabla27[[#This Row],[Nombre]],Junio!B483:I575,8,FALSE)</f>
        <v>0</v>
      </c>
    </row>
    <row r="483" spans="1:10" ht="33" customHeight="1" x14ac:dyDescent="0.2">
      <c r="A483" s="16">
        <v>480</v>
      </c>
      <c r="B483" s="17" t="s">
        <v>846</v>
      </c>
      <c r="C483" s="18" t="s">
        <v>730</v>
      </c>
      <c r="D483" s="24" t="str">
        <f>UPPER(Tabla27[[#This Row],[Puesto Minuscula]])</f>
        <v>ASESOR DE PRESIDENCIA</v>
      </c>
      <c r="E483" s="17" t="s">
        <v>848</v>
      </c>
      <c r="F483" s="24" t="s">
        <v>0</v>
      </c>
      <c r="G483" s="28">
        <v>43483</v>
      </c>
      <c r="H483" s="18" t="s">
        <v>1063</v>
      </c>
      <c r="I483" s="18"/>
      <c r="J483" s="1" t="e">
        <f>VLOOKUP(Tabla27[[#This Row],[Nombre]],Junio!B484:I576,8,FALSE)</f>
        <v>#N/A</v>
      </c>
    </row>
    <row r="484" spans="1:10" ht="33" customHeight="1" x14ac:dyDescent="0.2">
      <c r="A484" s="3">
        <v>481</v>
      </c>
      <c r="B484" s="4" t="s">
        <v>1134</v>
      </c>
      <c r="C484" s="5" t="s">
        <v>730</v>
      </c>
      <c r="D484" s="23" t="str">
        <f>UPPER(Tabla27[[#This Row],[Puesto Minuscula]])</f>
        <v>ASESOR ADMINISTRATIVO</v>
      </c>
      <c r="E484" s="4" t="s">
        <v>962</v>
      </c>
      <c r="F484" s="23" t="s">
        <v>1220</v>
      </c>
      <c r="G484" s="27">
        <v>43483</v>
      </c>
      <c r="H484" s="5">
        <v>24989191</v>
      </c>
      <c r="I484" s="5"/>
      <c r="J484" s="1">
        <f>VLOOKUP(Tabla27[[#This Row],[Nombre]],Junio!B485:I577,8,FALSE)</f>
        <v>0</v>
      </c>
    </row>
    <row r="485" spans="1:10" ht="33" customHeight="1" x14ac:dyDescent="0.2">
      <c r="A485" s="16">
        <v>482</v>
      </c>
      <c r="B485" s="17" t="s">
        <v>1335</v>
      </c>
      <c r="C485" s="18" t="s">
        <v>730</v>
      </c>
      <c r="D485" s="24" t="str">
        <f>UPPER(Tabla27[[#This Row],[Puesto Minuscula]])</f>
        <v>TECNICO ADMINISTRATIVO</v>
      </c>
      <c r="E485" s="17" t="s">
        <v>953</v>
      </c>
      <c r="F485" s="24" t="s">
        <v>1223</v>
      </c>
      <c r="G485" s="28">
        <v>43531</v>
      </c>
      <c r="H485" s="18">
        <v>24989191</v>
      </c>
      <c r="I485" s="18"/>
      <c r="J485" s="1" t="e">
        <f>VLOOKUP(Tabla27[[#This Row],[Nombre]],Junio!B486:I578,8,FALSE)</f>
        <v>#N/A</v>
      </c>
    </row>
    <row r="486" spans="1:10" ht="33" customHeight="1" x14ac:dyDescent="0.2">
      <c r="A486" s="3">
        <v>483</v>
      </c>
      <c r="B486" s="4" t="s">
        <v>1162</v>
      </c>
      <c r="C486" s="5" t="s">
        <v>730</v>
      </c>
      <c r="D486" s="23" t="str">
        <f>UPPER(Tabla27[[#This Row],[Puesto Minuscula]])</f>
        <v>ASISTENTE DE PROGRAMA</v>
      </c>
      <c r="E486" s="4" t="s">
        <v>1209</v>
      </c>
      <c r="F486" s="23" t="s">
        <v>1223</v>
      </c>
      <c r="G486" s="27">
        <v>43483</v>
      </c>
      <c r="H486" s="5">
        <v>24989191</v>
      </c>
      <c r="I486" s="5"/>
      <c r="J486" s="1">
        <f>VLOOKUP(Tabla27[[#This Row],[Nombre]],Junio!B487:I579,8,FALSE)</f>
        <v>0</v>
      </c>
    </row>
    <row r="487" spans="1:10" ht="33" customHeight="1" x14ac:dyDescent="0.2">
      <c r="A487" s="16">
        <v>484</v>
      </c>
      <c r="B487" s="17" t="s">
        <v>1321</v>
      </c>
      <c r="C487" s="18" t="s">
        <v>730</v>
      </c>
      <c r="D487" s="24" t="str">
        <f>UPPER(Tabla27[[#This Row],[Puesto Minuscula]])</f>
        <v>TÉCNICO EN PROMOCIÓN SOCIAL</v>
      </c>
      <c r="E487" s="17" t="s">
        <v>1213</v>
      </c>
      <c r="F487" s="24" t="s">
        <v>301</v>
      </c>
      <c r="G487" s="28">
        <v>43497</v>
      </c>
      <c r="H487" s="18">
        <v>24989191</v>
      </c>
      <c r="I487" s="18"/>
      <c r="J487" s="1" t="e">
        <f>VLOOKUP(Tabla27[[#This Row],[Nombre]],Junio!B488:I580,8,FALSE)</f>
        <v>#N/A</v>
      </c>
    </row>
    <row r="488" spans="1:10" ht="33" customHeight="1" x14ac:dyDescent="0.2">
      <c r="A488" s="3">
        <v>485</v>
      </c>
      <c r="B488" s="4" t="s">
        <v>1175</v>
      </c>
      <c r="C488" s="5" t="s">
        <v>730</v>
      </c>
      <c r="D488" s="23" t="str">
        <f>UPPER(Tabla27[[#This Row],[Puesto Minuscula]])</f>
        <v>TÉCNICO EN SERVICIOS DE PROGRAMACIÓN</v>
      </c>
      <c r="E488" s="4" t="s">
        <v>954</v>
      </c>
      <c r="F488" s="23" t="s">
        <v>212</v>
      </c>
      <c r="G488" s="27">
        <v>43497</v>
      </c>
      <c r="H488" s="5" t="s">
        <v>1063</v>
      </c>
      <c r="I488" s="5"/>
      <c r="J488" s="1">
        <f>VLOOKUP(Tabla27[[#This Row],[Nombre]],Junio!B489:I581,8,FALSE)</f>
        <v>0</v>
      </c>
    </row>
    <row r="489" spans="1:10" ht="33" customHeight="1" x14ac:dyDescent="0.2">
      <c r="A489" s="16">
        <v>486</v>
      </c>
      <c r="B489" s="17" t="s">
        <v>727</v>
      </c>
      <c r="C489" s="18" t="s">
        <v>730</v>
      </c>
      <c r="D489" s="24" t="str">
        <f>UPPER(Tabla27[[#This Row],[Puesto Minuscula]])</f>
        <v>TÉCNICO EN TOPOGRAFÍA</v>
      </c>
      <c r="E489" s="17" t="s">
        <v>733</v>
      </c>
      <c r="F489" s="24" t="s">
        <v>771</v>
      </c>
      <c r="G489" s="28">
        <v>43483</v>
      </c>
      <c r="H489" s="18" t="s">
        <v>1063</v>
      </c>
      <c r="I489" s="18"/>
      <c r="J489" s="1">
        <f>VLOOKUP(Tabla27[[#This Row],[Nombre]],Junio!B490:I582,8,FALSE)</f>
        <v>0</v>
      </c>
    </row>
    <row r="490" spans="1:10" ht="33" customHeight="1" x14ac:dyDescent="0.2">
      <c r="A490" s="3">
        <v>487</v>
      </c>
      <c r="B490" s="4" t="s">
        <v>1153</v>
      </c>
      <c r="C490" s="5" t="s">
        <v>730</v>
      </c>
      <c r="D490" s="23" t="str">
        <f>UPPER(Tabla27[[#This Row],[Puesto Minuscula]])</f>
        <v>TÉCNICO EN TOPOGRAFÍA</v>
      </c>
      <c r="E490" s="4" t="s">
        <v>733</v>
      </c>
      <c r="F490" s="23" t="s">
        <v>1221</v>
      </c>
      <c r="G490" s="27">
        <v>43483</v>
      </c>
      <c r="H490" s="5">
        <v>24989191</v>
      </c>
      <c r="I490" s="5"/>
      <c r="J490" s="1">
        <f>VLOOKUP(Tabla27[[#This Row],[Nombre]],Junio!B491:I583,8,FALSE)</f>
        <v>0</v>
      </c>
    </row>
    <row r="491" spans="1:10" ht="33" customHeight="1" x14ac:dyDescent="0.2">
      <c r="A491" s="16">
        <v>488</v>
      </c>
      <c r="B491" s="17" t="s">
        <v>1327</v>
      </c>
      <c r="C491" s="18" t="s">
        <v>730</v>
      </c>
      <c r="D491" s="24" t="str">
        <f>UPPER(Tabla27[[#This Row],[Puesto Minuscula]])</f>
        <v>TECNICO ADMINISTRATIVO</v>
      </c>
      <c r="E491" s="17" t="s">
        <v>953</v>
      </c>
      <c r="F491" s="24" t="s">
        <v>1224</v>
      </c>
      <c r="G491" s="28">
        <v>43525</v>
      </c>
      <c r="H491" s="18">
        <v>24989191</v>
      </c>
      <c r="I491" s="18"/>
      <c r="J491" s="1">
        <f>VLOOKUP(Tabla27[[#This Row],[Nombre]],Junio!B492:I584,8,FALSE)</f>
        <v>0</v>
      </c>
    </row>
    <row r="492" spans="1:10" ht="33" customHeight="1" x14ac:dyDescent="0.2">
      <c r="A492" s="3">
        <v>489</v>
      </c>
      <c r="B492" s="4" t="s">
        <v>772</v>
      </c>
      <c r="C492" s="5" t="s">
        <v>743</v>
      </c>
      <c r="D492" s="23" t="str">
        <f>UPPER(Tabla27[[#This Row],[Puesto Minuscula]])</f>
        <v>MAESTRO DE OBRAS</v>
      </c>
      <c r="E492" s="4" t="s">
        <v>744</v>
      </c>
      <c r="F492" s="23" t="s">
        <v>752</v>
      </c>
      <c r="G492" s="27">
        <v>43587</v>
      </c>
      <c r="H492" s="5">
        <v>24989191</v>
      </c>
      <c r="I492" s="5"/>
      <c r="J492" s="1">
        <f>VLOOKUP(Tabla27[[#This Row],[Nombre]],Junio!B493:I585,8,FALSE)</f>
        <v>0</v>
      </c>
    </row>
    <row r="493" spans="1:10" ht="33" customHeight="1" x14ac:dyDescent="0.2">
      <c r="A493" s="16">
        <v>490</v>
      </c>
      <c r="B493" s="17" t="s">
        <v>1447</v>
      </c>
      <c r="C493" s="18" t="s">
        <v>743</v>
      </c>
      <c r="D493" s="24" t="str">
        <f>UPPER(Tabla27[[#This Row],[Puesto Minuscula]])</f>
        <v>PILOTO II VEHÍCULOS PESADOS</v>
      </c>
      <c r="E493" s="17" t="s">
        <v>749</v>
      </c>
      <c r="F493" s="24" t="s">
        <v>274</v>
      </c>
      <c r="G493" s="28">
        <v>43587</v>
      </c>
      <c r="H493" s="18">
        <v>24989191</v>
      </c>
      <c r="I493" s="18"/>
      <c r="J493" s="1">
        <f>VLOOKUP(Tabla27[[#This Row],[Nombre]],Junio!B494:I586,8,FALSE)</f>
        <v>0</v>
      </c>
    </row>
    <row r="494" spans="1:10" ht="33" customHeight="1" x14ac:dyDescent="0.2">
      <c r="A494" s="3">
        <v>491</v>
      </c>
      <c r="B494" s="4" t="s">
        <v>919</v>
      </c>
      <c r="C494" s="5" t="s">
        <v>743</v>
      </c>
      <c r="D494" s="23" t="str">
        <f>UPPER(Tabla27[[#This Row],[Puesto Minuscula]])</f>
        <v>PEÓN VIGILANTE I</v>
      </c>
      <c r="E494" s="4" t="s">
        <v>750</v>
      </c>
      <c r="F494" s="23" t="s">
        <v>244</v>
      </c>
      <c r="G494" s="27">
        <v>43586</v>
      </c>
      <c r="H494" s="5">
        <v>24989191</v>
      </c>
      <c r="I494" s="5"/>
      <c r="J494" s="1">
        <f>VLOOKUP(Tabla27[[#This Row],[Nombre]],Junio!B495:I587,8,FALSE)</f>
        <v>0</v>
      </c>
    </row>
    <row r="495" spans="1:10" ht="33" customHeight="1" x14ac:dyDescent="0.2">
      <c r="A495" s="16">
        <v>492</v>
      </c>
      <c r="B495" s="17" t="s">
        <v>773</v>
      </c>
      <c r="C495" s="18" t="s">
        <v>743</v>
      </c>
      <c r="D495" s="24" t="str">
        <f>UPPER(Tabla27[[#This Row],[Puesto Minuscula]])</f>
        <v>ENCARGADO II DE OPERACIONES DE MAQUINARIA Y EQUIPO</v>
      </c>
      <c r="E495" s="17" t="s">
        <v>745</v>
      </c>
      <c r="F495" s="24" t="s">
        <v>752</v>
      </c>
      <c r="G495" s="28">
        <v>43587</v>
      </c>
      <c r="H495" s="18">
        <v>24989191</v>
      </c>
      <c r="I495" s="18"/>
      <c r="J495" s="1">
        <f>VLOOKUP(Tabla27[[#This Row],[Nombre]],Junio!B496:I588,8,FALSE)</f>
        <v>0</v>
      </c>
    </row>
    <row r="496" spans="1:10" ht="33" customHeight="1" x14ac:dyDescent="0.2">
      <c r="A496" s="3">
        <v>493</v>
      </c>
      <c r="B496" s="4" t="s">
        <v>774</v>
      </c>
      <c r="C496" s="5" t="s">
        <v>743</v>
      </c>
      <c r="D496" s="23" t="str">
        <f>UPPER(Tabla27[[#This Row],[Puesto Minuscula]])</f>
        <v>ALBAÑIL V</v>
      </c>
      <c r="E496" s="4" t="s">
        <v>746</v>
      </c>
      <c r="F496" s="23" t="s">
        <v>752</v>
      </c>
      <c r="G496" s="27">
        <v>43587</v>
      </c>
      <c r="H496" s="5">
        <v>24989191</v>
      </c>
      <c r="I496" s="5"/>
      <c r="J496" s="1">
        <f>VLOOKUP(Tabla27[[#This Row],[Nombre]],Junio!B497:I589,8,FALSE)</f>
        <v>0</v>
      </c>
    </row>
    <row r="497" spans="1:10" ht="33" customHeight="1" x14ac:dyDescent="0.2">
      <c r="A497" s="16">
        <v>494</v>
      </c>
      <c r="B497" s="17" t="s">
        <v>775</v>
      </c>
      <c r="C497" s="18" t="s">
        <v>743</v>
      </c>
      <c r="D497" s="24" t="str">
        <f>UPPER(Tabla27[[#This Row],[Puesto Minuscula]])</f>
        <v>PEÓN VIGILANTE V</v>
      </c>
      <c r="E497" s="17" t="s">
        <v>748</v>
      </c>
      <c r="F497" s="24" t="s">
        <v>250</v>
      </c>
      <c r="G497" s="28">
        <v>43587</v>
      </c>
      <c r="H497" s="18">
        <v>24989191</v>
      </c>
      <c r="I497" s="18"/>
      <c r="J497" s="1">
        <f>VLOOKUP(Tabla27[[#This Row],[Nombre]],Junio!B498:I590,8,FALSE)</f>
        <v>0</v>
      </c>
    </row>
    <row r="498" spans="1:10" ht="33" customHeight="1" x14ac:dyDescent="0.2">
      <c r="A498" s="3">
        <v>495</v>
      </c>
      <c r="B498" s="4" t="s">
        <v>776</v>
      </c>
      <c r="C498" s="5" t="s">
        <v>743</v>
      </c>
      <c r="D498" s="23" t="str">
        <f>UPPER(Tabla27[[#This Row],[Puesto Minuscula]])</f>
        <v>ENCARGADO II DE OPERACIONES DE MAQUINARIA Y EQUIPO</v>
      </c>
      <c r="E498" s="4" t="s">
        <v>745</v>
      </c>
      <c r="F498" s="23" t="s">
        <v>752</v>
      </c>
      <c r="G498" s="27">
        <v>43587</v>
      </c>
      <c r="H498" s="5">
        <v>24989191</v>
      </c>
      <c r="I498" s="5"/>
      <c r="J498" s="1">
        <f>VLOOKUP(Tabla27[[#This Row],[Nombre]],Junio!B499:I591,8,FALSE)</f>
        <v>0</v>
      </c>
    </row>
    <row r="499" spans="1:10" ht="33" customHeight="1" x14ac:dyDescent="0.2">
      <c r="A499" s="16">
        <v>496</v>
      </c>
      <c r="B499" s="17" t="s">
        <v>1448</v>
      </c>
      <c r="C499" s="18" t="s">
        <v>743</v>
      </c>
      <c r="D499" s="24" t="str">
        <f>UPPER(Tabla27[[#This Row],[Puesto Minuscula]])</f>
        <v>ALBAÑIL II</v>
      </c>
      <c r="E499" s="17" t="s">
        <v>1461</v>
      </c>
      <c r="F499" s="24" t="s">
        <v>1462</v>
      </c>
      <c r="G499" s="28">
        <v>43587</v>
      </c>
      <c r="H499" s="18">
        <v>24989191</v>
      </c>
      <c r="I499" s="18"/>
      <c r="J499" s="1">
        <f>VLOOKUP(Tabla27[[#This Row],[Nombre]],Junio!B500:I592,8,FALSE)</f>
        <v>0</v>
      </c>
    </row>
    <row r="500" spans="1:10" ht="33" customHeight="1" x14ac:dyDescent="0.2">
      <c r="A500" s="3">
        <v>497</v>
      </c>
      <c r="B500" s="4" t="s">
        <v>1448</v>
      </c>
      <c r="C500" s="5" t="s">
        <v>743</v>
      </c>
      <c r="D500" s="23" t="str">
        <f>UPPER(Tabla27[[#This Row],[Puesto Minuscula]])</f>
        <v>ALBAÑIL II</v>
      </c>
      <c r="E500" s="4" t="s">
        <v>1461</v>
      </c>
      <c r="F500" s="23" t="s">
        <v>1462</v>
      </c>
      <c r="G500" s="27">
        <v>43587</v>
      </c>
      <c r="H500" s="5">
        <v>24989191</v>
      </c>
      <c r="I500" s="5"/>
      <c r="J500" s="1">
        <f>VLOOKUP(Tabla27[[#This Row],[Nombre]],Junio!B501:I593,8,FALSE)</f>
        <v>0</v>
      </c>
    </row>
    <row r="501" spans="1:10" ht="33" customHeight="1" x14ac:dyDescent="0.2">
      <c r="A501" s="16">
        <v>498</v>
      </c>
      <c r="B501" s="17" t="s">
        <v>1448</v>
      </c>
      <c r="C501" s="18" t="s">
        <v>743</v>
      </c>
      <c r="D501" s="24" t="str">
        <f>UPPER(Tabla27[[#This Row],[Puesto Minuscula]])</f>
        <v>ALBAÑIL II</v>
      </c>
      <c r="E501" s="17" t="s">
        <v>1461</v>
      </c>
      <c r="F501" s="24" t="s">
        <v>1462</v>
      </c>
      <c r="G501" s="28">
        <v>43587</v>
      </c>
      <c r="H501" s="18">
        <v>24989191</v>
      </c>
      <c r="I501" s="18"/>
      <c r="J501" s="1">
        <f>VLOOKUP(Tabla27[[#This Row],[Nombre]],Junio!B502:I594,8,FALSE)</f>
        <v>0</v>
      </c>
    </row>
    <row r="502" spans="1:10" ht="33" customHeight="1" x14ac:dyDescent="0.2">
      <c r="A502" s="3">
        <v>499</v>
      </c>
      <c r="B502" s="4" t="s">
        <v>1449</v>
      </c>
      <c r="C502" s="5" t="s">
        <v>743</v>
      </c>
      <c r="D502" s="23" t="str">
        <f>UPPER(Tabla27[[#This Row],[Puesto Minuscula]])</f>
        <v>ALBAÑIL II</v>
      </c>
      <c r="E502" s="4" t="s">
        <v>1461</v>
      </c>
      <c r="F502" s="23" t="s">
        <v>1462</v>
      </c>
      <c r="G502" s="27">
        <v>43587</v>
      </c>
      <c r="H502" s="5">
        <v>24989191</v>
      </c>
      <c r="I502" s="5"/>
      <c r="J502" s="1">
        <f>VLOOKUP(Tabla27[[#This Row],[Nombre]],Junio!B503:I595,8,FALSE)</f>
        <v>0</v>
      </c>
    </row>
    <row r="503" spans="1:10" ht="33" customHeight="1" x14ac:dyDescent="0.2">
      <c r="A503" s="16">
        <v>500</v>
      </c>
      <c r="B503" s="17" t="s">
        <v>1449</v>
      </c>
      <c r="C503" s="18" t="s">
        <v>743</v>
      </c>
      <c r="D503" s="24" t="str">
        <f>UPPER(Tabla27[[#This Row],[Puesto Minuscula]])</f>
        <v>ALBAÑIL II</v>
      </c>
      <c r="E503" s="17" t="s">
        <v>1461</v>
      </c>
      <c r="F503" s="24" t="s">
        <v>1462</v>
      </c>
      <c r="G503" s="28">
        <v>43587</v>
      </c>
      <c r="H503" s="18">
        <v>24989191</v>
      </c>
      <c r="I503" s="18"/>
      <c r="J503" s="1">
        <f>VLOOKUP(Tabla27[[#This Row],[Nombre]],Junio!B504:I596,8,FALSE)</f>
        <v>0</v>
      </c>
    </row>
    <row r="504" spans="1:10" ht="33" customHeight="1" x14ac:dyDescent="0.2">
      <c r="A504" s="3">
        <v>501</v>
      </c>
      <c r="B504" s="4" t="s">
        <v>1450</v>
      </c>
      <c r="C504" s="5" t="s">
        <v>743</v>
      </c>
      <c r="D504" s="23" t="str">
        <f>UPPER(Tabla27[[#This Row],[Puesto Minuscula]])</f>
        <v>PEÓN VIGILANTE I</v>
      </c>
      <c r="E504" s="4" t="s">
        <v>750</v>
      </c>
      <c r="F504" s="23" t="s">
        <v>301</v>
      </c>
      <c r="G504" s="27">
        <v>43586</v>
      </c>
      <c r="H504" s="5">
        <v>24989191</v>
      </c>
      <c r="I504" s="5"/>
      <c r="J504" s="1">
        <f>VLOOKUP(Tabla27[[#This Row],[Nombre]],Junio!B505:I597,8,FALSE)</f>
        <v>0</v>
      </c>
    </row>
    <row r="505" spans="1:10" ht="33" customHeight="1" x14ac:dyDescent="0.2">
      <c r="A505" s="16">
        <v>502</v>
      </c>
      <c r="B505" s="17" t="s">
        <v>778</v>
      </c>
      <c r="C505" s="18" t="s">
        <v>743</v>
      </c>
      <c r="D505" s="24" t="str">
        <f>UPPER(Tabla27[[#This Row],[Puesto Minuscula]])</f>
        <v>PEÓN VIGILANTE I</v>
      </c>
      <c r="E505" s="17" t="s">
        <v>750</v>
      </c>
      <c r="F505" s="24" t="s">
        <v>291</v>
      </c>
      <c r="G505" s="28">
        <v>43587</v>
      </c>
      <c r="H505" s="18">
        <v>24989191</v>
      </c>
      <c r="I505" s="18"/>
      <c r="J505" s="1">
        <f>VLOOKUP(Tabla27[[#This Row],[Nombre]],Junio!B506:I598,8,FALSE)</f>
        <v>0</v>
      </c>
    </row>
    <row r="506" spans="1:10" ht="33" customHeight="1" x14ac:dyDescent="0.2">
      <c r="A506" s="3">
        <v>503</v>
      </c>
      <c r="B506" s="4" t="s">
        <v>779</v>
      </c>
      <c r="C506" s="5" t="s">
        <v>743</v>
      </c>
      <c r="D506" s="23" t="str">
        <f>UPPER(Tabla27[[#This Row],[Puesto Minuscula]])</f>
        <v>PEÓN VIGILANTE V</v>
      </c>
      <c r="E506" s="4" t="s">
        <v>748</v>
      </c>
      <c r="F506" s="23" t="s">
        <v>274</v>
      </c>
      <c r="G506" s="27">
        <v>43587</v>
      </c>
      <c r="H506" s="5">
        <v>24989191</v>
      </c>
      <c r="I506" s="5"/>
      <c r="J506" s="1">
        <f>VLOOKUP(Tabla27[[#This Row],[Nombre]],Junio!B507:I599,8,FALSE)</f>
        <v>0</v>
      </c>
    </row>
    <row r="507" spans="1:10" ht="33" customHeight="1" x14ac:dyDescent="0.2">
      <c r="A507" s="16">
        <v>504</v>
      </c>
      <c r="B507" s="17" t="s">
        <v>780</v>
      </c>
      <c r="C507" s="18" t="s">
        <v>743</v>
      </c>
      <c r="D507" s="24" t="str">
        <f>UPPER(Tabla27[[#This Row],[Puesto Minuscula]])</f>
        <v>CONSERJE</v>
      </c>
      <c r="E507" s="17" t="s">
        <v>394</v>
      </c>
      <c r="F507" s="24" t="s">
        <v>274</v>
      </c>
      <c r="G507" s="28">
        <v>43587</v>
      </c>
      <c r="H507" s="18">
        <v>24989191</v>
      </c>
      <c r="I507" s="18"/>
      <c r="J507" s="1" t="e">
        <f>VLOOKUP(Tabla27[[#This Row],[Nombre]],Junio!B508:I600,8,FALSE)</f>
        <v>#N/A</v>
      </c>
    </row>
    <row r="508" spans="1:10" ht="33" customHeight="1" x14ac:dyDescent="0.2">
      <c r="A508" s="3">
        <v>505</v>
      </c>
      <c r="B508" s="4" t="s">
        <v>1451</v>
      </c>
      <c r="C508" s="5" t="s">
        <v>743</v>
      </c>
      <c r="D508" s="23" t="str">
        <f>UPPER(Tabla27[[#This Row],[Puesto Minuscula]])</f>
        <v>ALBAÑIL II</v>
      </c>
      <c r="E508" s="4" t="s">
        <v>1461</v>
      </c>
      <c r="F508" s="23" t="s">
        <v>283</v>
      </c>
      <c r="G508" s="27">
        <v>43587</v>
      </c>
      <c r="H508" s="5">
        <v>24989191</v>
      </c>
      <c r="I508" s="5"/>
      <c r="J508" s="1">
        <f>VLOOKUP(Tabla27[[#This Row],[Nombre]],Junio!B509:I601,8,FALSE)</f>
        <v>0</v>
      </c>
    </row>
    <row r="509" spans="1:10" ht="33" customHeight="1" x14ac:dyDescent="0.2">
      <c r="A509" s="16">
        <v>506</v>
      </c>
      <c r="B509" s="17" t="s">
        <v>1451</v>
      </c>
      <c r="C509" s="18" t="s">
        <v>743</v>
      </c>
      <c r="D509" s="24" t="str">
        <f>UPPER(Tabla27[[#This Row],[Puesto Minuscula]])</f>
        <v>ALBAÑIL II</v>
      </c>
      <c r="E509" s="17" t="s">
        <v>1461</v>
      </c>
      <c r="F509" s="24" t="s">
        <v>283</v>
      </c>
      <c r="G509" s="28">
        <v>43587</v>
      </c>
      <c r="H509" s="18">
        <v>24989191</v>
      </c>
      <c r="I509" s="18"/>
      <c r="J509" s="1">
        <f>VLOOKUP(Tabla27[[#This Row],[Nombre]],Junio!B510:I602,8,FALSE)</f>
        <v>0</v>
      </c>
    </row>
    <row r="510" spans="1:10" ht="33" customHeight="1" x14ac:dyDescent="0.2">
      <c r="A510" s="3">
        <v>507</v>
      </c>
      <c r="B510" s="4" t="s">
        <v>1452</v>
      </c>
      <c r="C510" s="5" t="s">
        <v>743</v>
      </c>
      <c r="D510" s="23" t="str">
        <f>UPPER(Tabla27[[#This Row],[Puesto Minuscula]])</f>
        <v>ALBAÑIL II</v>
      </c>
      <c r="E510" s="4" t="s">
        <v>1461</v>
      </c>
      <c r="F510" s="23" t="s">
        <v>1462</v>
      </c>
      <c r="G510" s="27">
        <v>43587</v>
      </c>
      <c r="H510" s="5">
        <v>24989191</v>
      </c>
      <c r="I510" s="5"/>
      <c r="J510" s="1">
        <f>VLOOKUP(Tabla27[[#This Row],[Nombre]],Junio!B511:I603,8,FALSE)</f>
        <v>0</v>
      </c>
    </row>
    <row r="511" spans="1:10" ht="33" customHeight="1" x14ac:dyDescent="0.2">
      <c r="A511" s="16">
        <v>508</v>
      </c>
      <c r="B511" s="17" t="s">
        <v>1452</v>
      </c>
      <c r="C511" s="18" t="s">
        <v>743</v>
      </c>
      <c r="D511" s="24" t="str">
        <f>UPPER(Tabla27[[#This Row],[Puesto Minuscula]])</f>
        <v>ALBAÑIL II</v>
      </c>
      <c r="E511" s="17" t="s">
        <v>1461</v>
      </c>
      <c r="F511" s="24" t="s">
        <v>1462</v>
      </c>
      <c r="G511" s="28">
        <v>43587</v>
      </c>
      <c r="H511" s="18">
        <v>24989191</v>
      </c>
      <c r="I511" s="18"/>
      <c r="J511" s="1">
        <f>VLOOKUP(Tabla27[[#This Row],[Nombre]],Junio!B512:I604,8,FALSE)</f>
        <v>0</v>
      </c>
    </row>
    <row r="512" spans="1:10" ht="33" customHeight="1" x14ac:dyDescent="0.2">
      <c r="A512" s="3">
        <v>509</v>
      </c>
      <c r="B512" s="4" t="s">
        <v>1452</v>
      </c>
      <c r="C512" s="5" t="s">
        <v>743</v>
      </c>
      <c r="D512" s="23" t="str">
        <f>UPPER(Tabla27[[#This Row],[Puesto Minuscula]])</f>
        <v>ALBAÑIL II</v>
      </c>
      <c r="E512" s="4" t="s">
        <v>1461</v>
      </c>
      <c r="F512" s="23" t="s">
        <v>1462</v>
      </c>
      <c r="G512" s="27">
        <v>43587</v>
      </c>
      <c r="H512" s="5">
        <v>24989191</v>
      </c>
      <c r="I512" s="5"/>
      <c r="J512" s="1">
        <f>VLOOKUP(Tabla27[[#This Row],[Nombre]],Junio!B513:I605,8,FALSE)</f>
        <v>0</v>
      </c>
    </row>
    <row r="513" spans="1:10" ht="33" customHeight="1" x14ac:dyDescent="0.2">
      <c r="A513" s="16">
        <v>510</v>
      </c>
      <c r="B513" s="17" t="s">
        <v>781</v>
      </c>
      <c r="C513" s="18" t="s">
        <v>743</v>
      </c>
      <c r="D513" s="24" t="str">
        <f>UPPER(Tabla27[[#This Row],[Puesto Minuscula]])</f>
        <v>ENCARGADO II DE OPERACIONES DE MAQUINARIA Y EQUIPO</v>
      </c>
      <c r="E513" s="17" t="s">
        <v>745</v>
      </c>
      <c r="F513" s="24" t="s">
        <v>752</v>
      </c>
      <c r="G513" s="28">
        <v>43587</v>
      </c>
      <c r="H513" s="18">
        <v>24989191</v>
      </c>
      <c r="I513" s="18"/>
      <c r="J513" s="1">
        <f>VLOOKUP(Tabla27[[#This Row],[Nombre]],Junio!B514:I606,8,FALSE)</f>
        <v>0</v>
      </c>
    </row>
    <row r="514" spans="1:10" ht="33" customHeight="1" x14ac:dyDescent="0.2">
      <c r="A514" s="3">
        <v>511</v>
      </c>
      <c r="B514" s="4" t="s">
        <v>782</v>
      </c>
      <c r="C514" s="5" t="s">
        <v>743</v>
      </c>
      <c r="D514" s="23" t="str">
        <f>UPPER(Tabla27[[#This Row],[Puesto Minuscula]])</f>
        <v>ENCARGADO II DE OPERACIONES DE MAQUINARIA Y EQUIPO</v>
      </c>
      <c r="E514" s="4" t="s">
        <v>745</v>
      </c>
      <c r="F514" s="23" t="s">
        <v>752</v>
      </c>
      <c r="G514" s="27">
        <v>43587</v>
      </c>
      <c r="H514" s="5">
        <v>24989191</v>
      </c>
      <c r="I514" s="5"/>
      <c r="J514" s="1">
        <f>VLOOKUP(Tabla27[[#This Row],[Nombre]],Junio!B515:I607,8,FALSE)</f>
        <v>0</v>
      </c>
    </row>
    <row r="515" spans="1:10" ht="33" customHeight="1" x14ac:dyDescent="0.2">
      <c r="A515" s="16">
        <v>512</v>
      </c>
      <c r="B515" s="17" t="s">
        <v>783</v>
      </c>
      <c r="C515" s="18" t="s">
        <v>743</v>
      </c>
      <c r="D515" s="24" t="str">
        <f>UPPER(Tabla27[[#This Row],[Puesto Minuscula]])</f>
        <v>MAESTRO DE OBRAS</v>
      </c>
      <c r="E515" s="17" t="s">
        <v>744</v>
      </c>
      <c r="F515" s="24" t="s">
        <v>752</v>
      </c>
      <c r="G515" s="28">
        <v>43587</v>
      </c>
      <c r="H515" s="18">
        <v>24989191</v>
      </c>
      <c r="I515" s="18"/>
      <c r="J515" s="1">
        <f>VLOOKUP(Tabla27[[#This Row],[Nombre]],Junio!B516:I608,8,FALSE)</f>
        <v>0</v>
      </c>
    </row>
    <row r="516" spans="1:10" ht="33" customHeight="1" x14ac:dyDescent="0.2">
      <c r="A516" s="3">
        <v>513</v>
      </c>
      <c r="B516" s="4" t="s">
        <v>784</v>
      </c>
      <c r="C516" s="5" t="s">
        <v>743</v>
      </c>
      <c r="D516" s="23" t="str">
        <f>UPPER(Tabla27[[#This Row],[Puesto Minuscula]])</f>
        <v>MAESTRO DE OBRAS</v>
      </c>
      <c r="E516" s="4" t="s">
        <v>744</v>
      </c>
      <c r="F516" s="23" t="s">
        <v>752</v>
      </c>
      <c r="G516" s="27">
        <v>43587</v>
      </c>
      <c r="H516" s="5">
        <v>24989191</v>
      </c>
      <c r="I516" s="5"/>
      <c r="J516" s="1">
        <f>VLOOKUP(Tabla27[[#This Row],[Nombre]],Junio!B517:I609,8,FALSE)</f>
        <v>0</v>
      </c>
    </row>
    <row r="517" spans="1:10" ht="33" customHeight="1" x14ac:dyDescent="0.2">
      <c r="A517" s="16">
        <v>514</v>
      </c>
      <c r="B517" s="17" t="s">
        <v>1457</v>
      </c>
      <c r="C517" s="18" t="s">
        <v>743</v>
      </c>
      <c r="D517" s="24" t="str">
        <f>UPPER(Tabla27[[#This Row],[Puesto Minuscula]])</f>
        <v>ALBAÑIL II</v>
      </c>
      <c r="E517" s="17" t="s">
        <v>1461</v>
      </c>
      <c r="F517" s="24" t="s">
        <v>244</v>
      </c>
      <c r="G517" s="28">
        <v>43587</v>
      </c>
      <c r="H517" s="18">
        <v>24989191</v>
      </c>
      <c r="I517" s="18"/>
      <c r="J517" s="1">
        <f>VLOOKUP(Tabla27[[#This Row],[Nombre]],Junio!B518:I610,8,FALSE)</f>
        <v>0</v>
      </c>
    </row>
    <row r="518" spans="1:10" ht="33" customHeight="1" x14ac:dyDescent="0.2">
      <c r="A518" s="3">
        <v>515</v>
      </c>
      <c r="B518" s="4" t="s">
        <v>920</v>
      </c>
      <c r="C518" s="5" t="s">
        <v>743</v>
      </c>
      <c r="D518" s="23" t="str">
        <f>UPPER(Tabla27[[#This Row],[Puesto Minuscula]])</f>
        <v>AUXILIAR DE BODEGA</v>
      </c>
      <c r="E518" s="4" t="s">
        <v>404</v>
      </c>
      <c r="F518" s="23" t="s">
        <v>244</v>
      </c>
      <c r="G518" s="27">
        <v>43586</v>
      </c>
      <c r="H518" s="5">
        <v>24989191</v>
      </c>
      <c r="I518" s="5"/>
      <c r="J518" s="1">
        <f>VLOOKUP(Tabla27[[#This Row],[Nombre]],Junio!B519:I611,8,FALSE)</f>
        <v>0</v>
      </c>
    </row>
    <row r="519" spans="1:10" ht="33" customHeight="1" x14ac:dyDescent="0.2">
      <c r="A519" s="16">
        <v>516</v>
      </c>
      <c r="B519" s="17" t="s">
        <v>1456</v>
      </c>
      <c r="C519" s="18" t="s">
        <v>743</v>
      </c>
      <c r="D519" s="24" t="str">
        <f>UPPER(Tabla27[[#This Row],[Puesto Minuscula]])</f>
        <v>CONSERJE</v>
      </c>
      <c r="E519" s="17" t="s">
        <v>394</v>
      </c>
      <c r="F519" s="24" t="s">
        <v>274</v>
      </c>
      <c r="G519" s="28">
        <v>43587</v>
      </c>
      <c r="H519" s="18">
        <v>24989191</v>
      </c>
      <c r="I519" s="18"/>
      <c r="J519" s="1" t="e">
        <f>VLOOKUP(Tabla27[[#This Row],[Nombre]],Junio!B520:I612,8,FALSE)</f>
        <v>#N/A</v>
      </c>
    </row>
    <row r="520" spans="1:10" ht="33" customHeight="1" x14ac:dyDescent="0.2">
      <c r="A520" s="3">
        <v>517</v>
      </c>
      <c r="B520" s="4" t="s">
        <v>940</v>
      </c>
      <c r="C520" s="5" t="s">
        <v>743</v>
      </c>
      <c r="D520" s="23" t="str">
        <f>UPPER(Tabla27[[#This Row],[Puesto Minuscula]])</f>
        <v>PILOTO II VEHÍCULOS PESADOS</v>
      </c>
      <c r="E520" s="4" t="s">
        <v>749</v>
      </c>
      <c r="F520" s="23" t="s">
        <v>244</v>
      </c>
      <c r="G520" s="27">
        <v>43586</v>
      </c>
      <c r="H520" s="5">
        <v>24989191</v>
      </c>
      <c r="I520" s="5"/>
      <c r="J520" s="1">
        <f>VLOOKUP(Tabla27[[#This Row],[Nombre]],Junio!B521:I613,8,FALSE)</f>
        <v>0</v>
      </c>
    </row>
    <row r="521" spans="1:10" ht="33" customHeight="1" x14ac:dyDescent="0.2">
      <c r="A521" s="16">
        <v>518</v>
      </c>
      <c r="B521" s="17" t="s">
        <v>1458</v>
      </c>
      <c r="C521" s="18" t="s">
        <v>743</v>
      </c>
      <c r="D521" s="24" t="str">
        <f>UPPER(Tabla27[[#This Row],[Puesto Minuscula]])</f>
        <v>ALBAÑIL II</v>
      </c>
      <c r="E521" s="17" t="s">
        <v>1461</v>
      </c>
      <c r="F521" s="24" t="s">
        <v>244</v>
      </c>
      <c r="G521" s="28">
        <v>43587</v>
      </c>
      <c r="H521" s="18">
        <v>24989191</v>
      </c>
      <c r="I521" s="18"/>
      <c r="J521" s="1">
        <f>VLOOKUP(Tabla27[[#This Row],[Nombre]],Junio!B522:I614,8,FALSE)</f>
        <v>0</v>
      </c>
    </row>
    <row r="522" spans="1:10" ht="33" customHeight="1" x14ac:dyDescent="0.2">
      <c r="A522" s="3">
        <v>519</v>
      </c>
      <c r="B522" s="4" t="s">
        <v>1453</v>
      </c>
      <c r="C522" s="5" t="s">
        <v>743</v>
      </c>
      <c r="D522" s="23" t="str">
        <f>UPPER(Tabla27[[#This Row],[Puesto Minuscula]])</f>
        <v>ALBAÑIL II</v>
      </c>
      <c r="E522" s="4" t="s">
        <v>1461</v>
      </c>
      <c r="F522" s="23" t="s">
        <v>1462</v>
      </c>
      <c r="G522" s="27">
        <v>43587</v>
      </c>
      <c r="H522" s="5">
        <v>24989191</v>
      </c>
      <c r="I522" s="5"/>
      <c r="J522" s="1">
        <f>VLOOKUP(Tabla27[[#This Row],[Nombre]],Junio!B523:I615,8,FALSE)</f>
        <v>0</v>
      </c>
    </row>
    <row r="523" spans="1:10" ht="33" customHeight="1" x14ac:dyDescent="0.2">
      <c r="A523" s="16">
        <v>520</v>
      </c>
      <c r="B523" s="17" t="s">
        <v>1453</v>
      </c>
      <c r="C523" s="18" t="s">
        <v>743</v>
      </c>
      <c r="D523" s="24" t="str">
        <f>UPPER(Tabla27[[#This Row],[Puesto Minuscula]])</f>
        <v>ALBAÑIL II</v>
      </c>
      <c r="E523" s="17" t="s">
        <v>1461</v>
      </c>
      <c r="F523" s="24" t="s">
        <v>1462</v>
      </c>
      <c r="G523" s="28">
        <v>43587</v>
      </c>
      <c r="H523" s="18">
        <v>24989191</v>
      </c>
      <c r="I523" s="18"/>
      <c r="J523" s="1">
        <f>VLOOKUP(Tabla27[[#This Row],[Nombre]],Junio!B524:I616,8,FALSE)</f>
        <v>0</v>
      </c>
    </row>
    <row r="524" spans="1:10" ht="33" customHeight="1" x14ac:dyDescent="0.2">
      <c r="A524" s="3">
        <v>521</v>
      </c>
      <c r="B524" s="4" t="s">
        <v>1453</v>
      </c>
      <c r="C524" s="5" t="s">
        <v>743</v>
      </c>
      <c r="D524" s="23" t="str">
        <f>UPPER(Tabla27[[#This Row],[Puesto Minuscula]])</f>
        <v>ALBAÑIL II</v>
      </c>
      <c r="E524" s="4" t="s">
        <v>1461</v>
      </c>
      <c r="F524" s="23" t="s">
        <v>1462</v>
      </c>
      <c r="G524" s="27">
        <v>43587</v>
      </c>
      <c r="H524" s="5">
        <v>24989191</v>
      </c>
      <c r="I524" s="5"/>
      <c r="J524" s="1">
        <f>VLOOKUP(Tabla27[[#This Row],[Nombre]],Junio!B525:I617,8,FALSE)</f>
        <v>0</v>
      </c>
    </row>
    <row r="525" spans="1:10" ht="33" customHeight="1" x14ac:dyDescent="0.2">
      <c r="A525" s="16">
        <v>522</v>
      </c>
      <c r="B525" s="17" t="s">
        <v>785</v>
      </c>
      <c r="C525" s="18" t="s">
        <v>743</v>
      </c>
      <c r="D525" s="24" t="str">
        <f>UPPER(Tabla27[[#This Row],[Puesto Minuscula]])</f>
        <v>MAESTRO DE OBRAS</v>
      </c>
      <c r="E525" s="17" t="s">
        <v>744</v>
      </c>
      <c r="F525" s="24" t="s">
        <v>752</v>
      </c>
      <c r="G525" s="28">
        <v>43587</v>
      </c>
      <c r="H525" s="18">
        <v>24989191</v>
      </c>
      <c r="I525" s="18"/>
      <c r="J525" s="1">
        <f>VLOOKUP(Tabla27[[#This Row],[Nombre]],Junio!B526:I618,8,FALSE)</f>
        <v>0</v>
      </c>
    </row>
    <row r="526" spans="1:10" ht="33" customHeight="1" x14ac:dyDescent="0.2">
      <c r="A526" s="3">
        <v>523</v>
      </c>
      <c r="B526" s="4" t="s">
        <v>1454</v>
      </c>
      <c r="C526" s="5" t="s">
        <v>743</v>
      </c>
      <c r="D526" s="23" t="str">
        <f>UPPER(Tabla27[[#This Row],[Puesto Minuscula]])</f>
        <v>ALBAÑIL II</v>
      </c>
      <c r="E526" s="4" t="s">
        <v>1461</v>
      </c>
      <c r="F526" s="23" t="s">
        <v>291</v>
      </c>
      <c r="G526" s="27">
        <v>43587</v>
      </c>
      <c r="H526" s="5">
        <v>24989191</v>
      </c>
      <c r="I526" s="5"/>
      <c r="J526" s="1">
        <f>VLOOKUP(Tabla27[[#This Row],[Nombre]],Junio!B527:I619,8,FALSE)</f>
        <v>0</v>
      </c>
    </row>
    <row r="527" spans="1:10" ht="33" customHeight="1" x14ac:dyDescent="0.2">
      <c r="A527" s="16">
        <v>524</v>
      </c>
      <c r="B527" s="17" t="s">
        <v>1454</v>
      </c>
      <c r="C527" s="18" t="s">
        <v>743</v>
      </c>
      <c r="D527" s="24" t="str">
        <f>UPPER(Tabla27[[#This Row],[Puesto Minuscula]])</f>
        <v>ALBAÑIL II</v>
      </c>
      <c r="E527" s="17" t="s">
        <v>1461</v>
      </c>
      <c r="F527" s="24" t="s">
        <v>291</v>
      </c>
      <c r="G527" s="28">
        <v>43587</v>
      </c>
      <c r="H527" s="18">
        <v>24989191</v>
      </c>
      <c r="I527" s="18"/>
      <c r="J527" s="1">
        <f>VLOOKUP(Tabla27[[#This Row],[Nombre]],Junio!B528:I620,8,FALSE)</f>
        <v>0</v>
      </c>
    </row>
    <row r="528" spans="1:10" ht="33" customHeight="1" x14ac:dyDescent="0.2">
      <c r="A528" s="3">
        <v>525</v>
      </c>
      <c r="B528" s="4" t="s">
        <v>787</v>
      </c>
      <c r="C528" s="5" t="s">
        <v>743</v>
      </c>
      <c r="D528" s="23" t="str">
        <f>UPPER(Tabla27[[#This Row],[Puesto Minuscula]])</f>
        <v>PILOTO II VEHÍCULOS PESADOS</v>
      </c>
      <c r="E528" s="4" t="s">
        <v>749</v>
      </c>
      <c r="F528" s="23" t="s">
        <v>301</v>
      </c>
      <c r="G528" s="27">
        <v>43586</v>
      </c>
      <c r="H528" s="5">
        <v>24989191</v>
      </c>
      <c r="I528" s="5"/>
      <c r="J528" s="1">
        <f>VLOOKUP(Tabla27[[#This Row],[Nombre]],Junio!B529:I621,8,FALSE)</f>
        <v>0</v>
      </c>
    </row>
    <row r="529" spans="1:10" ht="33" customHeight="1" x14ac:dyDescent="0.2">
      <c r="A529" s="16">
        <v>526</v>
      </c>
      <c r="B529" s="17" t="s">
        <v>788</v>
      </c>
      <c r="C529" s="18" t="s">
        <v>743</v>
      </c>
      <c r="D529" s="24" t="str">
        <f>UPPER(Tabla27[[#This Row],[Puesto Minuscula]])</f>
        <v>CONSERJE</v>
      </c>
      <c r="E529" s="17" t="s">
        <v>394</v>
      </c>
      <c r="F529" s="24" t="s">
        <v>301</v>
      </c>
      <c r="G529" s="28">
        <v>43586</v>
      </c>
      <c r="H529" s="18">
        <v>24989191</v>
      </c>
      <c r="I529" s="18"/>
      <c r="J529" s="1">
        <f>VLOOKUP(Tabla27[[#This Row],[Nombre]],Junio!B530:I622,8,FALSE)</f>
        <v>0</v>
      </c>
    </row>
    <row r="530" spans="1:10" ht="33" customHeight="1" x14ac:dyDescent="0.2">
      <c r="A530" s="3">
        <v>527</v>
      </c>
      <c r="B530" s="4" t="s">
        <v>789</v>
      </c>
      <c r="C530" s="5" t="s">
        <v>743</v>
      </c>
      <c r="D530" s="23" t="str">
        <f>UPPER(Tabla27[[#This Row],[Puesto Minuscula]])</f>
        <v>CONSERJE</v>
      </c>
      <c r="E530" s="4" t="s">
        <v>394</v>
      </c>
      <c r="F530" s="23" t="s">
        <v>291</v>
      </c>
      <c r="G530" s="27">
        <v>43587</v>
      </c>
      <c r="H530" s="5">
        <v>24989191</v>
      </c>
      <c r="I530" s="5"/>
      <c r="J530" s="1">
        <f>VLOOKUP(Tabla27[[#This Row],[Nombre]],Junio!B531:I623,8,FALSE)</f>
        <v>0</v>
      </c>
    </row>
    <row r="531" spans="1:10" ht="33" customHeight="1" x14ac:dyDescent="0.2">
      <c r="A531" s="16">
        <v>528</v>
      </c>
      <c r="B531" s="17" t="s">
        <v>790</v>
      </c>
      <c r="C531" s="18" t="s">
        <v>743</v>
      </c>
      <c r="D531" s="24" t="str">
        <f>UPPER(Tabla27[[#This Row],[Puesto Minuscula]])</f>
        <v>CONSERJE</v>
      </c>
      <c r="E531" s="17" t="s">
        <v>394</v>
      </c>
      <c r="F531" s="24" t="s">
        <v>752</v>
      </c>
      <c r="G531" s="28">
        <v>43587</v>
      </c>
      <c r="H531" s="18">
        <v>24989191</v>
      </c>
      <c r="I531" s="18"/>
      <c r="J531" s="1">
        <f>VLOOKUP(Tabla27[[#This Row],[Nombre]],Junio!B532:I624,8,FALSE)</f>
        <v>0</v>
      </c>
    </row>
    <row r="532" spans="1:10" ht="33" customHeight="1" x14ac:dyDescent="0.2">
      <c r="A532" s="3">
        <v>529</v>
      </c>
      <c r="B532" s="4" t="s">
        <v>791</v>
      </c>
      <c r="C532" s="5" t="s">
        <v>743</v>
      </c>
      <c r="D532" s="23" t="str">
        <f>UPPER(Tabla27[[#This Row],[Puesto Minuscula]])</f>
        <v>ALBAÑIL V</v>
      </c>
      <c r="E532" s="4" t="s">
        <v>746</v>
      </c>
      <c r="F532" s="23" t="s">
        <v>752</v>
      </c>
      <c r="G532" s="27">
        <v>43587</v>
      </c>
      <c r="H532" s="5">
        <v>24989191</v>
      </c>
      <c r="I532" s="5"/>
      <c r="J532" s="1">
        <f>VLOOKUP(Tabla27[[#This Row],[Nombre]],Junio!B533:I625,8,FALSE)</f>
        <v>0</v>
      </c>
    </row>
    <row r="533" spans="1:10" ht="33" customHeight="1" x14ac:dyDescent="0.2">
      <c r="A533" s="16">
        <v>530</v>
      </c>
      <c r="B533" s="17" t="s">
        <v>921</v>
      </c>
      <c r="C533" s="18" t="s">
        <v>743</v>
      </c>
      <c r="D533" s="24" t="str">
        <f>UPPER(Tabla27[[#This Row],[Puesto Minuscula]])</f>
        <v>CONSERJE</v>
      </c>
      <c r="E533" s="17" t="s">
        <v>394</v>
      </c>
      <c r="F533" s="24" t="s">
        <v>752</v>
      </c>
      <c r="G533" s="28">
        <v>43587</v>
      </c>
      <c r="H533" s="18">
        <v>24989191</v>
      </c>
      <c r="I533" s="18"/>
      <c r="J533" s="1">
        <f>VLOOKUP(Tabla27[[#This Row],[Nombre]],Junio!B534:I626,8,FALSE)</f>
        <v>0</v>
      </c>
    </row>
    <row r="534" spans="1:10" ht="33" customHeight="1" x14ac:dyDescent="0.2">
      <c r="A534" s="3">
        <v>531</v>
      </c>
      <c r="B534" s="4" t="s">
        <v>1455</v>
      </c>
      <c r="C534" s="5" t="s">
        <v>743</v>
      </c>
      <c r="D534" s="23" t="str">
        <f>UPPER(Tabla27[[#This Row],[Puesto Minuscula]])</f>
        <v>ALBAÑIL II</v>
      </c>
      <c r="E534" s="4" t="s">
        <v>1461</v>
      </c>
      <c r="F534" s="23" t="s">
        <v>283</v>
      </c>
      <c r="G534" s="27">
        <v>43587</v>
      </c>
      <c r="H534" s="5">
        <v>24989191</v>
      </c>
      <c r="I534" s="5"/>
      <c r="J534" s="1">
        <f>VLOOKUP(Tabla27[[#This Row],[Nombre]],Junio!B535:I627,8,FALSE)</f>
        <v>0</v>
      </c>
    </row>
    <row r="535" spans="1:10" ht="33" customHeight="1" x14ac:dyDescent="0.2">
      <c r="A535" s="16">
        <v>532</v>
      </c>
      <c r="B535" s="17" t="s">
        <v>1455</v>
      </c>
      <c r="C535" s="18" t="s">
        <v>743</v>
      </c>
      <c r="D535" s="24" t="str">
        <f>UPPER(Tabla27[[#This Row],[Puesto Minuscula]])</f>
        <v>ALBAÑIL II</v>
      </c>
      <c r="E535" s="17" t="s">
        <v>1461</v>
      </c>
      <c r="F535" s="24" t="s">
        <v>283</v>
      </c>
      <c r="G535" s="28">
        <v>43587</v>
      </c>
      <c r="H535" s="18">
        <v>24989191</v>
      </c>
      <c r="I535" s="18"/>
      <c r="J535" s="1">
        <f>VLOOKUP(Tabla27[[#This Row],[Nombre]],Junio!B536:I628,8,FALSE)</f>
        <v>0</v>
      </c>
    </row>
    <row r="536" spans="1:10" ht="33" customHeight="1" x14ac:dyDescent="0.2">
      <c r="A536" s="3">
        <v>533</v>
      </c>
      <c r="B536" s="4" t="s">
        <v>793</v>
      </c>
      <c r="C536" s="5" t="s">
        <v>743</v>
      </c>
      <c r="D536" s="23" t="str">
        <f>UPPER(Tabla27[[#This Row],[Puesto Minuscula]])</f>
        <v>PEÓN VIGILANTE I</v>
      </c>
      <c r="E536" s="4" t="s">
        <v>750</v>
      </c>
      <c r="F536" s="23" t="s">
        <v>753</v>
      </c>
      <c r="G536" s="27">
        <v>43587</v>
      </c>
      <c r="H536" s="5">
        <v>24989191</v>
      </c>
      <c r="I536" s="5"/>
      <c r="J536" s="1">
        <f>VLOOKUP(Tabla27[[#This Row],[Nombre]],Junio!B537:I629,8,FALSE)</f>
        <v>0</v>
      </c>
    </row>
    <row r="537" spans="1:10" ht="33" customHeight="1" x14ac:dyDescent="0.2">
      <c r="A537" s="16">
        <v>534</v>
      </c>
      <c r="B537" s="17" t="s">
        <v>794</v>
      </c>
      <c r="C537" s="18" t="s">
        <v>743</v>
      </c>
      <c r="D537" s="24" t="str">
        <f>UPPER(Tabla27[[#This Row],[Puesto Minuscula]])</f>
        <v>CONSERJE</v>
      </c>
      <c r="E537" s="17" t="s">
        <v>394</v>
      </c>
      <c r="F537" s="24" t="s">
        <v>752</v>
      </c>
      <c r="G537" s="28">
        <v>43587</v>
      </c>
      <c r="H537" s="18">
        <v>24989191</v>
      </c>
      <c r="I537" s="18"/>
      <c r="J537" s="1">
        <f>VLOOKUP(Tabla27[[#This Row],[Nombre]],Junio!B538:I630,8,FALSE)</f>
        <v>0</v>
      </c>
    </row>
    <row r="538" spans="1:10" ht="33" customHeight="1" x14ac:dyDescent="0.2">
      <c r="A538" s="3">
        <v>535</v>
      </c>
      <c r="B538" s="4" t="s">
        <v>795</v>
      </c>
      <c r="C538" s="5" t="s">
        <v>743</v>
      </c>
      <c r="D538" s="23" t="str">
        <f>UPPER(Tabla27[[#This Row],[Puesto Minuscula]])</f>
        <v>PEÓN VIGILANTE I</v>
      </c>
      <c r="E538" s="4" t="s">
        <v>750</v>
      </c>
      <c r="F538" s="23" t="s">
        <v>250</v>
      </c>
      <c r="G538" s="27">
        <v>43587</v>
      </c>
      <c r="H538" s="5">
        <v>24989191</v>
      </c>
      <c r="I538" s="5"/>
      <c r="J538" s="1">
        <f>VLOOKUP(Tabla27[[#This Row],[Nombre]],Junio!B539:I631,8,FALSE)</f>
        <v>0</v>
      </c>
    </row>
    <row r="539" spans="1:10" ht="33" customHeight="1" x14ac:dyDescent="0.2">
      <c r="A539" s="16">
        <v>536</v>
      </c>
      <c r="B539" s="17" t="s">
        <v>796</v>
      </c>
      <c r="C539" s="18" t="s">
        <v>743</v>
      </c>
      <c r="D539" s="24" t="str">
        <f>UPPER(Tabla27[[#This Row],[Puesto Minuscula]])</f>
        <v>ENCARGADO II DE OPERACIONES DE MAQUINARIA Y EQUIPO</v>
      </c>
      <c r="E539" s="17" t="s">
        <v>745</v>
      </c>
      <c r="F539" s="24" t="s">
        <v>752</v>
      </c>
      <c r="G539" s="28">
        <v>43587</v>
      </c>
      <c r="H539" s="18">
        <v>24989191</v>
      </c>
      <c r="I539" s="18"/>
      <c r="J539" s="1">
        <f>VLOOKUP(Tabla27[[#This Row],[Nombre]],Junio!B540:I632,8,FALSE)</f>
        <v>0</v>
      </c>
    </row>
    <row r="540" spans="1:10" ht="33" customHeight="1" x14ac:dyDescent="0.2">
      <c r="A540" s="3">
        <v>537</v>
      </c>
      <c r="B540" s="4" t="s">
        <v>797</v>
      </c>
      <c r="C540" s="5" t="s">
        <v>743</v>
      </c>
      <c r="D540" s="23" t="str">
        <f>UPPER(Tabla27[[#This Row],[Puesto Minuscula]])</f>
        <v>PEÓN VIGILANTE V</v>
      </c>
      <c r="E540" s="4" t="s">
        <v>748</v>
      </c>
      <c r="F540" s="23" t="s">
        <v>274</v>
      </c>
      <c r="G540" s="27">
        <v>43587</v>
      </c>
      <c r="H540" s="5">
        <v>24989191</v>
      </c>
      <c r="I540" s="5"/>
      <c r="J540" s="1">
        <f>VLOOKUP(Tabla27[[#This Row],[Nombre]],Junio!B541:I633,8,FALSE)</f>
        <v>0</v>
      </c>
    </row>
    <row r="541" spans="1:10" ht="33" customHeight="1" x14ac:dyDescent="0.2">
      <c r="A541" s="16">
        <v>538</v>
      </c>
      <c r="B541" s="17" t="s">
        <v>798</v>
      </c>
      <c r="C541" s="18" t="s">
        <v>743</v>
      </c>
      <c r="D541" s="24" t="str">
        <f>UPPER(Tabla27[[#This Row],[Puesto Minuscula]])</f>
        <v>MAESTRO DE OBRAS</v>
      </c>
      <c r="E541" s="17" t="s">
        <v>744</v>
      </c>
      <c r="F541" s="24" t="s">
        <v>752</v>
      </c>
      <c r="G541" s="28">
        <v>43587</v>
      </c>
      <c r="H541" s="18">
        <v>24989191</v>
      </c>
      <c r="I541" s="18"/>
      <c r="J541" s="1">
        <f>VLOOKUP(Tabla27[[#This Row],[Nombre]],Junio!B542:I634,8,FALSE)</f>
        <v>0</v>
      </c>
    </row>
    <row r="542" spans="1:10" ht="33" customHeight="1" x14ac:dyDescent="0.2">
      <c r="A542" s="3">
        <v>539</v>
      </c>
      <c r="B542" s="4" t="s">
        <v>840</v>
      </c>
      <c r="C542" s="5" t="s">
        <v>743</v>
      </c>
      <c r="D542" s="23" t="str">
        <f>UPPER(Tabla27[[#This Row],[Puesto Minuscula]])</f>
        <v>ENCARGADO II DE OPERACIONES DE MAQUINARIA Y EQUIPO</v>
      </c>
      <c r="E542" s="4" t="s">
        <v>745</v>
      </c>
      <c r="F542" s="23" t="s">
        <v>752</v>
      </c>
      <c r="G542" s="27">
        <v>43587</v>
      </c>
      <c r="H542" s="5">
        <v>24989191</v>
      </c>
      <c r="I542" s="5"/>
      <c r="J542" s="1">
        <f>VLOOKUP(Tabla27[[#This Row],[Nombre]],Junio!B543:I635,8,FALSE)</f>
        <v>0</v>
      </c>
    </row>
    <row r="543" spans="1:10" ht="33" customHeight="1" x14ac:dyDescent="0.2">
      <c r="A543" s="16">
        <v>540</v>
      </c>
      <c r="B543" s="17" t="s">
        <v>799</v>
      </c>
      <c r="C543" s="18" t="s">
        <v>743</v>
      </c>
      <c r="D543" s="24" t="str">
        <f>UPPER(Tabla27[[#This Row],[Puesto Minuscula]])</f>
        <v>PEÓN VIGILANTE I</v>
      </c>
      <c r="E543" s="17" t="s">
        <v>750</v>
      </c>
      <c r="F543" s="24" t="s">
        <v>310</v>
      </c>
      <c r="G543" s="28">
        <v>43587</v>
      </c>
      <c r="H543" s="18">
        <v>24989191</v>
      </c>
      <c r="I543" s="18"/>
      <c r="J543" s="1">
        <f>VLOOKUP(Tabla27[[#This Row],[Nombre]],Junio!B544:I636,8,FALSE)</f>
        <v>0</v>
      </c>
    </row>
    <row r="544" spans="1:10" ht="33" customHeight="1" x14ac:dyDescent="0.2">
      <c r="A544" s="3">
        <v>541</v>
      </c>
      <c r="B544" s="4" t="s">
        <v>800</v>
      </c>
      <c r="C544" s="5" t="s">
        <v>743</v>
      </c>
      <c r="D544" s="23" t="str">
        <f>UPPER(Tabla27[[#This Row],[Puesto Minuscula]])</f>
        <v>CONSERJE</v>
      </c>
      <c r="E544" s="4" t="s">
        <v>394</v>
      </c>
      <c r="F544" s="23" t="s">
        <v>752</v>
      </c>
      <c r="G544" s="27">
        <v>43587</v>
      </c>
      <c r="H544" s="5">
        <v>24989191</v>
      </c>
      <c r="I544" s="5"/>
      <c r="J544" s="1">
        <f>VLOOKUP(Tabla27[[#This Row],[Nombre]],Junio!B545:I637,8,FALSE)</f>
        <v>0</v>
      </c>
    </row>
    <row r="545" spans="1:10" ht="33" customHeight="1" x14ac:dyDescent="0.2">
      <c r="A545" s="16">
        <v>542</v>
      </c>
      <c r="B545" s="17" t="s">
        <v>801</v>
      </c>
      <c r="C545" s="18" t="s">
        <v>743</v>
      </c>
      <c r="D545" s="24" t="str">
        <f>UPPER(Tabla27[[#This Row],[Puesto Minuscula]])</f>
        <v>PEÓN VIGILANTE I</v>
      </c>
      <c r="E545" s="17" t="s">
        <v>750</v>
      </c>
      <c r="F545" s="24" t="s">
        <v>291</v>
      </c>
      <c r="G545" s="28">
        <v>43587</v>
      </c>
      <c r="H545" s="18">
        <v>24989191</v>
      </c>
      <c r="I545" s="18"/>
      <c r="J545" s="1">
        <f>VLOOKUP(Tabla27[[#This Row],[Nombre]],Junio!B546:I638,8,FALSE)</f>
        <v>0</v>
      </c>
    </row>
    <row r="546" spans="1:10" ht="33" customHeight="1" x14ac:dyDescent="0.2">
      <c r="A546" s="3">
        <v>543</v>
      </c>
      <c r="B546" s="4" t="s">
        <v>802</v>
      </c>
      <c r="C546" s="5" t="s">
        <v>743</v>
      </c>
      <c r="D546" s="23" t="str">
        <f>UPPER(Tabla27[[#This Row],[Puesto Minuscula]])</f>
        <v>CONSERJE</v>
      </c>
      <c r="E546" s="4" t="s">
        <v>394</v>
      </c>
      <c r="F546" s="23" t="s">
        <v>752</v>
      </c>
      <c r="G546" s="27">
        <v>43587</v>
      </c>
      <c r="H546" s="5">
        <v>24989191</v>
      </c>
      <c r="I546" s="5"/>
      <c r="J546" s="1">
        <f>VLOOKUP(Tabla27[[#This Row],[Nombre]],Junio!B547:I639,8,FALSE)</f>
        <v>0</v>
      </c>
    </row>
    <row r="547" spans="1:10" ht="33" customHeight="1" x14ac:dyDescent="0.2">
      <c r="A547" s="16">
        <v>544</v>
      </c>
      <c r="B547" s="17" t="s">
        <v>803</v>
      </c>
      <c r="C547" s="18" t="s">
        <v>743</v>
      </c>
      <c r="D547" s="24" t="str">
        <f>UPPER(Tabla27[[#This Row],[Puesto Minuscula]])</f>
        <v>BODEGUERO IV</v>
      </c>
      <c r="E547" s="17" t="s">
        <v>944</v>
      </c>
      <c r="F547" s="24" t="s">
        <v>264</v>
      </c>
      <c r="G547" s="28">
        <v>43587</v>
      </c>
      <c r="H547" s="18">
        <v>24989191</v>
      </c>
      <c r="I547" s="18"/>
      <c r="J547" s="1">
        <f>VLOOKUP(Tabla27[[#This Row],[Nombre]],Junio!B548:I640,8,FALSE)</f>
        <v>0</v>
      </c>
    </row>
    <row r="548" spans="1:10" ht="33" customHeight="1" x14ac:dyDescent="0.2">
      <c r="A548" s="3">
        <v>545</v>
      </c>
      <c r="B548" s="4" t="s">
        <v>804</v>
      </c>
      <c r="C548" s="5" t="s">
        <v>743</v>
      </c>
      <c r="D548" s="23" t="str">
        <f>UPPER(Tabla27[[#This Row],[Puesto Minuscula]])</f>
        <v>PEÓN VIGILANTE I</v>
      </c>
      <c r="E548" s="4" t="s">
        <v>750</v>
      </c>
      <c r="F548" s="23" t="s">
        <v>753</v>
      </c>
      <c r="G548" s="27">
        <v>43587</v>
      </c>
      <c r="H548" s="5">
        <v>24989191</v>
      </c>
      <c r="I548" s="5"/>
      <c r="J548" s="1">
        <f>VLOOKUP(Tabla27[[#This Row],[Nombre]],Junio!B549:I641,8,FALSE)</f>
        <v>0</v>
      </c>
    </row>
    <row r="549" spans="1:10" ht="33" customHeight="1" x14ac:dyDescent="0.2">
      <c r="A549" s="16">
        <v>546</v>
      </c>
      <c r="B549" s="17" t="s">
        <v>805</v>
      </c>
      <c r="C549" s="18" t="s">
        <v>743</v>
      </c>
      <c r="D549" s="24" t="str">
        <f>UPPER(Tabla27[[#This Row],[Puesto Minuscula]])</f>
        <v>MAESTRO DE OBRAS</v>
      </c>
      <c r="E549" s="17" t="s">
        <v>744</v>
      </c>
      <c r="F549" s="24" t="s">
        <v>752</v>
      </c>
      <c r="G549" s="28">
        <v>43587</v>
      </c>
      <c r="H549" s="18">
        <v>24989191</v>
      </c>
      <c r="I549" s="18"/>
      <c r="J549" s="1">
        <f>VLOOKUP(Tabla27[[#This Row],[Nombre]],Junio!B550:I642,8,FALSE)</f>
        <v>0</v>
      </c>
    </row>
    <row r="550" spans="1:10" ht="33" customHeight="1" x14ac:dyDescent="0.2">
      <c r="A550" s="3">
        <v>547</v>
      </c>
      <c r="B550" s="4" t="s">
        <v>806</v>
      </c>
      <c r="C550" s="5" t="s">
        <v>743</v>
      </c>
      <c r="D550" s="23" t="str">
        <f>UPPER(Tabla27[[#This Row],[Puesto Minuscula]])</f>
        <v>MAESTRO DE OBRAS</v>
      </c>
      <c r="E550" s="4" t="s">
        <v>744</v>
      </c>
      <c r="F550" s="23" t="s">
        <v>752</v>
      </c>
      <c r="G550" s="27">
        <v>43587</v>
      </c>
      <c r="H550" s="5">
        <v>24989191</v>
      </c>
      <c r="I550" s="5"/>
      <c r="J550" s="1">
        <f>VLOOKUP(Tabla27[[#This Row],[Nombre]],Junio!B551:I643,8,FALSE)</f>
        <v>0</v>
      </c>
    </row>
    <row r="551" spans="1:10" ht="33" customHeight="1" x14ac:dyDescent="0.2">
      <c r="A551" s="16">
        <v>548</v>
      </c>
      <c r="B551" s="17" t="s">
        <v>807</v>
      </c>
      <c r="C551" s="18" t="s">
        <v>743</v>
      </c>
      <c r="D551" s="24" t="str">
        <f>UPPER(Tabla27[[#This Row],[Puesto Minuscula]])</f>
        <v>CONSERJE</v>
      </c>
      <c r="E551" s="17" t="s">
        <v>394</v>
      </c>
      <c r="F551" s="24" t="s">
        <v>250</v>
      </c>
      <c r="G551" s="28">
        <v>43587</v>
      </c>
      <c r="H551" s="18">
        <v>24989191</v>
      </c>
      <c r="I551" s="18"/>
      <c r="J551" s="1">
        <f>VLOOKUP(Tabla27[[#This Row],[Nombre]],Junio!B552:I644,8,FALSE)</f>
        <v>0</v>
      </c>
    </row>
    <row r="552" spans="1:10" ht="33" customHeight="1" x14ac:dyDescent="0.2">
      <c r="A552" s="3">
        <v>549</v>
      </c>
      <c r="B552" s="4" t="s">
        <v>808</v>
      </c>
      <c r="C552" s="5" t="s">
        <v>743</v>
      </c>
      <c r="D552" s="23" t="str">
        <f>UPPER(Tabla27[[#This Row],[Puesto Minuscula]])</f>
        <v>PEÓN VIGILANTE V</v>
      </c>
      <c r="E552" s="4" t="s">
        <v>748</v>
      </c>
      <c r="F552" s="23" t="s">
        <v>264</v>
      </c>
      <c r="G552" s="27">
        <v>43587</v>
      </c>
      <c r="H552" s="5">
        <v>24989191</v>
      </c>
      <c r="I552" s="5"/>
      <c r="J552" s="1">
        <f>VLOOKUP(Tabla27[[#This Row],[Nombre]],Junio!B553:I645,8,FALSE)</f>
        <v>0</v>
      </c>
    </row>
    <row r="553" spans="1:10" ht="33" customHeight="1" x14ac:dyDescent="0.2">
      <c r="A553" s="16">
        <v>550</v>
      </c>
      <c r="B553" s="17" t="s">
        <v>809</v>
      </c>
      <c r="C553" s="18" t="s">
        <v>743</v>
      </c>
      <c r="D553" s="24" t="str">
        <f>UPPER(Tabla27[[#This Row],[Puesto Minuscula]])</f>
        <v>ENCARGADO II DE OPERACIONES DE MAQUINARIA Y EQUIPO</v>
      </c>
      <c r="E553" s="17" t="s">
        <v>745</v>
      </c>
      <c r="F553" s="24" t="s">
        <v>752</v>
      </c>
      <c r="G553" s="28">
        <v>43587</v>
      </c>
      <c r="H553" s="18">
        <v>24989191</v>
      </c>
      <c r="I553" s="18"/>
      <c r="J553" s="1">
        <f>VLOOKUP(Tabla27[[#This Row],[Nombre]],Junio!B554:I646,8,FALSE)</f>
        <v>0</v>
      </c>
    </row>
    <row r="554" spans="1:10" ht="33" customHeight="1" x14ac:dyDescent="0.2">
      <c r="A554" s="3">
        <v>551</v>
      </c>
      <c r="B554" s="4" t="s">
        <v>941</v>
      </c>
      <c r="C554" s="5" t="s">
        <v>743</v>
      </c>
      <c r="D554" s="23" t="str">
        <f>UPPER(Tabla27[[#This Row],[Puesto Minuscula]])</f>
        <v>PEÓN VIGILANTE I</v>
      </c>
      <c r="E554" s="4" t="s">
        <v>750</v>
      </c>
      <c r="F554" s="23" t="s">
        <v>244</v>
      </c>
      <c r="G554" s="27">
        <v>43586</v>
      </c>
      <c r="H554" s="5">
        <v>24989191</v>
      </c>
      <c r="I554" s="5"/>
      <c r="J554" s="1">
        <f>VLOOKUP(Tabla27[[#This Row],[Nombre]],Junio!B555:I647,8,FALSE)</f>
        <v>0</v>
      </c>
    </row>
    <row r="555" spans="1:10" ht="33" customHeight="1" x14ac:dyDescent="0.2">
      <c r="A555" s="16">
        <v>552</v>
      </c>
      <c r="B555" s="17" t="s">
        <v>810</v>
      </c>
      <c r="C555" s="18" t="s">
        <v>743</v>
      </c>
      <c r="D555" s="24" t="str">
        <f>UPPER(Tabla27[[#This Row],[Puesto Minuscula]])</f>
        <v>PEÓN VIGILANTE I</v>
      </c>
      <c r="E555" s="17" t="s">
        <v>750</v>
      </c>
      <c r="F555" s="24" t="s">
        <v>244</v>
      </c>
      <c r="G555" s="28">
        <v>43586</v>
      </c>
      <c r="H555" s="18">
        <v>24989191</v>
      </c>
      <c r="I555" s="18"/>
      <c r="J555" s="1">
        <f>VLOOKUP(Tabla27[[#This Row],[Nombre]],Junio!B556:I648,8,FALSE)</f>
        <v>0</v>
      </c>
    </row>
    <row r="556" spans="1:10" ht="33" customHeight="1" x14ac:dyDescent="0.2">
      <c r="A556" s="3">
        <v>553</v>
      </c>
      <c r="B556" s="4" t="s">
        <v>811</v>
      </c>
      <c r="C556" s="5" t="s">
        <v>743</v>
      </c>
      <c r="D556" s="23" t="str">
        <f>UPPER(Tabla27[[#This Row],[Puesto Minuscula]])</f>
        <v>PILOTO I VEHÍCULOS LIVIANOS</v>
      </c>
      <c r="E556" s="4" t="s">
        <v>747</v>
      </c>
      <c r="F556" s="23" t="s">
        <v>264</v>
      </c>
      <c r="G556" s="27">
        <v>43587</v>
      </c>
      <c r="H556" s="5">
        <v>24989191</v>
      </c>
      <c r="I556" s="5"/>
      <c r="J556" s="1">
        <f>VLOOKUP(Tabla27[[#This Row],[Nombre]],Junio!B557:I649,8,FALSE)</f>
        <v>0</v>
      </c>
    </row>
    <row r="557" spans="1:10" ht="33" customHeight="1" x14ac:dyDescent="0.2">
      <c r="A557" s="16">
        <v>554</v>
      </c>
      <c r="B557" s="17" t="s">
        <v>812</v>
      </c>
      <c r="C557" s="18" t="s">
        <v>743</v>
      </c>
      <c r="D557" s="24" t="str">
        <f>UPPER(Tabla27[[#This Row],[Puesto Minuscula]])</f>
        <v>CONSERJE</v>
      </c>
      <c r="E557" s="17" t="s">
        <v>394</v>
      </c>
      <c r="F557" s="24" t="s">
        <v>752</v>
      </c>
      <c r="G557" s="28">
        <v>43587</v>
      </c>
      <c r="H557" s="18">
        <v>24989191</v>
      </c>
      <c r="I557" s="18"/>
      <c r="J557" s="1">
        <f>VLOOKUP(Tabla27[[#This Row],[Nombre]],Junio!B558:I650,8,FALSE)</f>
        <v>0</v>
      </c>
    </row>
    <row r="558" spans="1:10" ht="33" customHeight="1" x14ac:dyDescent="0.2">
      <c r="A558" s="3">
        <v>555</v>
      </c>
      <c r="B558" s="4" t="s">
        <v>943</v>
      </c>
      <c r="C558" s="5" t="s">
        <v>743</v>
      </c>
      <c r="D558" s="23" t="str">
        <f>UPPER(Tabla27[[#This Row],[Puesto Minuscula]])</f>
        <v>PEÓN VIGILANTE III</v>
      </c>
      <c r="E558" s="4" t="s">
        <v>830</v>
      </c>
      <c r="F558" s="23" t="s">
        <v>264</v>
      </c>
      <c r="G558" s="27">
        <v>43587</v>
      </c>
      <c r="H558" s="5">
        <v>24989191</v>
      </c>
      <c r="I558" s="5"/>
      <c r="J558" s="1">
        <f>VLOOKUP(Tabla27[[#This Row],[Nombre]],Junio!B559:I651,8,FALSE)</f>
        <v>0</v>
      </c>
    </row>
    <row r="559" spans="1:10" ht="33" customHeight="1" x14ac:dyDescent="0.2">
      <c r="A559" s="16">
        <v>556</v>
      </c>
      <c r="B559" s="17" t="s">
        <v>814</v>
      </c>
      <c r="C559" s="18" t="s">
        <v>743</v>
      </c>
      <c r="D559" s="24" t="str">
        <f>UPPER(Tabla27[[#This Row],[Puesto Minuscula]])</f>
        <v>ALBAÑIL V</v>
      </c>
      <c r="E559" s="17" t="s">
        <v>746</v>
      </c>
      <c r="F559" s="24" t="s">
        <v>752</v>
      </c>
      <c r="G559" s="28">
        <v>43587</v>
      </c>
      <c r="H559" s="18">
        <v>24989191</v>
      </c>
      <c r="I559" s="18"/>
      <c r="J559" s="1">
        <f>VLOOKUP(Tabla27[[#This Row],[Nombre]],Junio!B560:I652,8,FALSE)</f>
        <v>0</v>
      </c>
    </row>
    <row r="560" spans="1:10" ht="33" customHeight="1" x14ac:dyDescent="0.2">
      <c r="A560" s="3">
        <v>557</v>
      </c>
      <c r="B560" s="4" t="s">
        <v>815</v>
      </c>
      <c r="C560" s="5" t="s">
        <v>743</v>
      </c>
      <c r="D560" s="23" t="str">
        <f>UPPER(Tabla27[[#This Row],[Puesto Minuscula]])</f>
        <v>MENSAJERO II</v>
      </c>
      <c r="E560" s="4" t="s">
        <v>751</v>
      </c>
      <c r="F560" s="23" t="s">
        <v>264</v>
      </c>
      <c r="G560" s="27">
        <v>43587</v>
      </c>
      <c r="H560" s="5">
        <v>24989191</v>
      </c>
      <c r="I560" s="5"/>
      <c r="J560" s="1">
        <f>VLOOKUP(Tabla27[[#This Row],[Nombre]],Junio!B561:I653,8,FALSE)</f>
        <v>0</v>
      </c>
    </row>
    <row r="561" spans="1:10" ht="33" customHeight="1" x14ac:dyDescent="0.2">
      <c r="A561" s="16">
        <v>558</v>
      </c>
      <c r="B561" s="17" t="s">
        <v>816</v>
      </c>
      <c r="C561" s="18" t="s">
        <v>743</v>
      </c>
      <c r="D561" s="24" t="str">
        <f>UPPER(Tabla27[[#This Row],[Puesto Minuscula]])</f>
        <v>AUXILIAR DE BODEGA</v>
      </c>
      <c r="E561" s="17" t="s">
        <v>404</v>
      </c>
      <c r="F561" s="24" t="s">
        <v>264</v>
      </c>
      <c r="G561" s="28">
        <v>43587</v>
      </c>
      <c r="H561" s="18">
        <v>24989191</v>
      </c>
      <c r="I561" s="18"/>
      <c r="J561" s="1">
        <f>VLOOKUP(Tabla27[[#This Row],[Nombre]],Junio!B562:I654,8,FALSE)</f>
        <v>0</v>
      </c>
    </row>
    <row r="562" spans="1:10" ht="33" customHeight="1" x14ac:dyDescent="0.2">
      <c r="A562" s="3">
        <v>559</v>
      </c>
      <c r="B562" s="4" t="s">
        <v>1459</v>
      </c>
      <c r="C562" s="5" t="s">
        <v>743</v>
      </c>
      <c r="D562" s="23" t="str">
        <f>UPPER(Tabla27[[#This Row],[Puesto Minuscula]])</f>
        <v>ALBAÑIL II</v>
      </c>
      <c r="E562" s="4" t="s">
        <v>1461</v>
      </c>
      <c r="F562" s="23" t="s">
        <v>244</v>
      </c>
      <c r="G562" s="27">
        <v>43587</v>
      </c>
      <c r="H562" s="5">
        <v>24989191</v>
      </c>
      <c r="I562" s="5"/>
      <c r="J562" s="1">
        <f>VLOOKUP(Tabla27[[#This Row],[Nombre]],Junio!B563:I655,8,FALSE)</f>
        <v>0</v>
      </c>
    </row>
    <row r="563" spans="1:10" ht="33" customHeight="1" x14ac:dyDescent="0.2">
      <c r="A563" s="16">
        <v>560</v>
      </c>
      <c r="B563" s="17" t="s">
        <v>1460</v>
      </c>
      <c r="C563" s="18" t="s">
        <v>743</v>
      </c>
      <c r="D563" s="24" t="str">
        <f>UPPER(Tabla27[[#This Row],[Puesto Minuscula]])</f>
        <v>ALBAÑIL II</v>
      </c>
      <c r="E563" s="17" t="s">
        <v>1461</v>
      </c>
      <c r="F563" s="24" t="s">
        <v>244</v>
      </c>
      <c r="G563" s="28">
        <v>43587</v>
      </c>
      <c r="H563" s="18">
        <v>24989191</v>
      </c>
      <c r="I563" s="18"/>
      <c r="J563" s="1">
        <f>VLOOKUP(Tabla27[[#This Row],[Nombre]],Junio!B564:I656,8,FALSE)</f>
        <v>0</v>
      </c>
    </row>
    <row r="564" spans="1:10" ht="33" customHeight="1" x14ac:dyDescent="0.2">
      <c r="A564" s="3">
        <v>561</v>
      </c>
      <c r="B564" s="4" t="s">
        <v>817</v>
      </c>
      <c r="C564" s="5" t="s">
        <v>743</v>
      </c>
      <c r="D564" s="23" t="str">
        <f>UPPER(Tabla27[[#This Row],[Puesto Minuscula]])</f>
        <v>PEÓN VIGILANTE I</v>
      </c>
      <c r="E564" s="4" t="s">
        <v>750</v>
      </c>
      <c r="F564" s="23" t="s">
        <v>244</v>
      </c>
      <c r="G564" s="27">
        <v>43586</v>
      </c>
      <c r="H564" s="5">
        <v>24989191</v>
      </c>
      <c r="I564" s="5"/>
      <c r="J564" s="1">
        <f>VLOOKUP(Tabla27[[#This Row],[Nombre]],Junio!B565:I657,8,FALSE)</f>
        <v>0</v>
      </c>
    </row>
    <row r="565" spans="1:10" ht="33" customHeight="1" x14ac:dyDescent="0.2">
      <c r="A565" s="16">
        <v>562</v>
      </c>
      <c r="B565" s="17" t="s">
        <v>1359</v>
      </c>
      <c r="C565" s="18" t="s">
        <v>1226</v>
      </c>
      <c r="D565" s="24" t="str">
        <f>UPPER(Tabla27[[#This Row],[Puesto Minuscula]])</f>
        <v>ESPECIALISTA EN MONITOREO Y SEGUIMIENTO </v>
      </c>
      <c r="E565" s="17" t="s">
        <v>1288</v>
      </c>
      <c r="F565" s="24" t="s">
        <v>850</v>
      </c>
      <c r="G565" s="28">
        <v>43488</v>
      </c>
      <c r="H565" s="18" t="s">
        <v>1063</v>
      </c>
      <c r="I565" s="18"/>
      <c r="J565" s="1">
        <f>VLOOKUP(Tabla27[[#This Row],[Nombre]],Junio!B566:I658,8,FALSE)</f>
        <v>0</v>
      </c>
    </row>
    <row r="566" spans="1:10" ht="33" customHeight="1" x14ac:dyDescent="0.2">
      <c r="A566" s="3">
        <v>563</v>
      </c>
      <c r="B566" s="4" t="s">
        <v>1171</v>
      </c>
      <c r="C566" s="5" t="s">
        <v>1226</v>
      </c>
      <c r="D566" s="23" t="str">
        <f>UPPER(Tabla27[[#This Row],[Puesto Minuscula]])</f>
        <v>ASESOR LEGAL</v>
      </c>
      <c r="E566" s="4" t="s">
        <v>932</v>
      </c>
      <c r="F566" s="23" t="s">
        <v>742</v>
      </c>
      <c r="G566" s="27">
        <v>43559</v>
      </c>
      <c r="H566" s="5">
        <v>24989191</v>
      </c>
      <c r="I566" s="5"/>
      <c r="J566" s="1">
        <f>VLOOKUP(Tabla27[[#This Row],[Nombre]],Junio!B567:I659,8,FALSE)</f>
        <v>0</v>
      </c>
    </row>
    <row r="567" spans="1:10" ht="33" customHeight="1" x14ac:dyDescent="0.2">
      <c r="A567" s="16">
        <v>564</v>
      </c>
      <c r="B567" s="17" t="s">
        <v>1441</v>
      </c>
      <c r="C567" s="18" t="s">
        <v>1226</v>
      </c>
      <c r="D567" s="24" t="str">
        <f>UPPER(Tabla27[[#This Row],[Puesto Minuscula]])</f>
        <v>DIBUJANTE DE OBRAS VIALES</v>
      </c>
      <c r="E567" s="17" t="s">
        <v>1443</v>
      </c>
      <c r="F567" s="24" t="s">
        <v>742</v>
      </c>
      <c r="G567" s="28">
        <v>43591</v>
      </c>
      <c r="H567" s="18">
        <v>24989191</v>
      </c>
      <c r="I567" s="18"/>
      <c r="J567" s="1">
        <f>VLOOKUP(Tabla27[[#This Row],[Nombre]],Junio!B568:I660,8,FALSE)</f>
        <v>0</v>
      </c>
    </row>
    <row r="568" spans="1:10" ht="33" customHeight="1" x14ac:dyDescent="0.2">
      <c r="A568" s="3">
        <v>565</v>
      </c>
      <c r="B568" s="4" t="s">
        <v>1234</v>
      </c>
      <c r="C568" s="5" t="s">
        <v>1226</v>
      </c>
      <c r="D568" s="23" t="str">
        <f>UPPER(Tabla27[[#This Row],[Puesto Minuscula]])</f>
        <v>CONSULTOR DE FORTALECIMIENTO MUNICIPAL MUNICIPAL PARA SEIS MUNICIPIOS DE SAN MARCOS</v>
      </c>
      <c r="E568" s="4" t="s">
        <v>1256</v>
      </c>
      <c r="F568" s="23" t="s">
        <v>850</v>
      </c>
      <c r="G568" s="27">
        <v>43488</v>
      </c>
      <c r="H568" s="5" t="s">
        <v>1063</v>
      </c>
      <c r="I568" s="5"/>
      <c r="J568" s="1">
        <f>VLOOKUP(Tabla27[[#This Row],[Nombre]],Junio!B569:I661,8,FALSE)</f>
        <v>0</v>
      </c>
    </row>
    <row r="569" spans="1:10" ht="33" customHeight="1" x14ac:dyDescent="0.2">
      <c r="A569" s="16">
        <v>566</v>
      </c>
      <c r="B569" s="17" t="s">
        <v>1240</v>
      </c>
      <c r="C569" s="18" t="s">
        <v>1226</v>
      </c>
      <c r="D569" s="24" t="str">
        <f>UPPER(Tabla27[[#This Row],[Puesto Minuscula]])</f>
        <v>TÉCNICO EN PROMOCIÓN SOCIAL, LOTE 5 Y 7</v>
      </c>
      <c r="E569" s="17" t="s">
        <v>1262</v>
      </c>
      <c r="F569" s="24" t="s">
        <v>850</v>
      </c>
      <c r="G569" s="28">
        <v>43488</v>
      </c>
      <c r="H569" s="18" t="s">
        <v>1063</v>
      </c>
      <c r="I569" s="18"/>
      <c r="J569" s="1">
        <f>VLOOKUP(Tabla27[[#This Row],[Nombre]],Junio!B570:I662,8,FALSE)</f>
        <v>0</v>
      </c>
    </row>
    <row r="570" spans="1:10" ht="33" customHeight="1" x14ac:dyDescent="0.2">
      <c r="A570" s="3">
        <v>567</v>
      </c>
      <c r="B570" s="4" t="s">
        <v>1358</v>
      </c>
      <c r="C570" s="5" t="s">
        <v>1226</v>
      </c>
      <c r="D570" s="23" t="str">
        <f>UPPER(Tabla27[[#This Row],[Puesto Minuscula]])</f>
        <v>CONSULTOR ASISTENTE CONTABLE</v>
      </c>
      <c r="E570" s="4" t="s">
        <v>1251</v>
      </c>
      <c r="F570" s="23" t="s">
        <v>850</v>
      </c>
      <c r="G570" s="27">
        <v>43488</v>
      </c>
      <c r="H570" s="5" t="s">
        <v>1063</v>
      </c>
      <c r="I570" s="5"/>
      <c r="J570" s="1">
        <f>VLOOKUP(Tabla27[[#This Row],[Nombre]],Junio!B571:I663,8,FALSE)</f>
        <v>0</v>
      </c>
    </row>
    <row r="571" spans="1:10" ht="33" customHeight="1" x14ac:dyDescent="0.2">
      <c r="A571" s="16">
        <v>568</v>
      </c>
      <c r="B571" s="17" t="s">
        <v>1366</v>
      </c>
      <c r="C571" s="18" t="s">
        <v>1226</v>
      </c>
      <c r="D571" s="24" t="str">
        <f>UPPER(Tabla27[[#This Row],[Puesto Minuscula]])</f>
        <v>TÉCNICO EN PROMOCIÓN SOCIAL, LOTE 8A Y 8B</v>
      </c>
      <c r="E571" s="17" t="s">
        <v>1263</v>
      </c>
      <c r="F571" s="24" t="s">
        <v>850</v>
      </c>
      <c r="G571" s="28">
        <v>43488</v>
      </c>
      <c r="H571" s="18" t="s">
        <v>1063</v>
      </c>
      <c r="I571" s="18"/>
      <c r="J571" s="1">
        <f>VLOOKUP(Tabla27[[#This Row],[Nombre]],Junio!B572:I664,8,FALSE)</f>
        <v>0</v>
      </c>
    </row>
    <row r="572" spans="1:10" ht="33" customHeight="1" x14ac:dyDescent="0.2">
      <c r="A572" s="3">
        <v>569</v>
      </c>
      <c r="B572" s="4" t="s">
        <v>1362</v>
      </c>
      <c r="C572" s="5" t="s">
        <v>1226</v>
      </c>
      <c r="D572" s="23" t="str">
        <f>UPPER(Tabla27[[#This Row],[Puesto Minuscula]])</f>
        <v>CONSULTOR DE PROMOCION SOCIAL III, PARA PREINVERSION, EJECUCION Y SEGUIMIENTO, REGIONES II, VII Y VIII</v>
      </c>
      <c r="E572" s="4" t="s">
        <v>1258</v>
      </c>
      <c r="F572" s="23" t="s">
        <v>850</v>
      </c>
      <c r="G572" s="27">
        <v>43488</v>
      </c>
      <c r="H572" s="5" t="s">
        <v>1063</v>
      </c>
      <c r="I572" s="5"/>
      <c r="J572" s="1">
        <f>VLOOKUP(Tabla27[[#This Row],[Nombre]],Junio!B573:I665,8,FALSE)</f>
        <v>0</v>
      </c>
    </row>
    <row r="573" spans="1:10" ht="33" customHeight="1" x14ac:dyDescent="0.2">
      <c r="A573" s="16">
        <v>570</v>
      </c>
      <c r="B573" s="17" t="s">
        <v>1233</v>
      </c>
      <c r="C573" s="18" t="s">
        <v>1226</v>
      </c>
      <c r="D573" s="24" t="str">
        <f>UPPER(Tabla27[[#This Row],[Puesto Minuscula]])</f>
        <v>ESPECIALISTA DE ALCANTARILLADO SANITARIO Y PLANTAS DE TRATAMIENTO DE AGUAS RESIDUALES (PTAR), DE LA OFICINA TERRITORIAL DE SAN MARCOS</v>
      </c>
      <c r="E573" s="17" t="s">
        <v>1255</v>
      </c>
      <c r="F573" s="24" t="s">
        <v>850</v>
      </c>
      <c r="G573" s="28">
        <v>43488</v>
      </c>
      <c r="H573" s="18" t="s">
        <v>1063</v>
      </c>
      <c r="I573" s="18"/>
      <c r="J573" s="1">
        <f>VLOOKUP(Tabla27[[#This Row],[Nombre]],Junio!B574:I666,8,FALSE)</f>
        <v>0</v>
      </c>
    </row>
    <row r="574" spans="1:10" ht="33" customHeight="1" x14ac:dyDescent="0.2">
      <c r="A574" s="3">
        <v>571</v>
      </c>
      <c r="B574" s="4" t="s">
        <v>1442</v>
      </c>
      <c r="C574" s="5" t="s">
        <v>1226</v>
      </c>
      <c r="D574" s="23" t="str">
        <f>UPPER(Tabla27[[#This Row],[Puesto Minuscula]])</f>
        <v>TÉCNICO FINANCIERO</v>
      </c>
      <c r="E574" s="4" t="s">
        <v>1210</v>
      </c>
      <c r="F574" s="23" t="s">
        <v>742</v>
      </c>
      <c r="G574" s="27">
        <v>43591</v>
      </c>
      <c r="H574" s="5">
        <v>24989191</v>
      </c>
      <c r="I574" s="5"/>
      <c r="J574" s="1">
        <f>VLOOKUP(Tabla27[[#This Row],[Nombre]],Junio!B575:I667,8,FALSE)</f>
        <v>0</v>
      </c>
    </row>
    <row r="575" spans="1:10" ht="33" customHeight="1" x14ac:dyDescent="0.2">
      <c r="A575" s="16">
        <v>572</v>
      </c>
      <c r="B575" s="17" t="s">
        <v>1365</v>
      </c>
      <c r="C575" s="18" t="s">
        <v>1226</v>
      </c>
      <c r="D575" s="24" t="str">
        <f>UPPER(Tabla27[[#This Row],[Puesto Minuscula]])</f>
        <v>TÉCNICO EN PROMOCIÓN SOCIAL, LOTE 1 Y 3</v>
      </c>
      <c r="E575" s="17" t="s">
        <v>1261</v>
      </c>
      <c r="F575" s="24" t="s">
        <v>850</v>
      </c>
      <c r="G575" s="28">
        <v>43488</v>
      </c>
      <c r="H575" s="18" t="s">
        <v>1063</v>
      </c>
      <c r="I575" s="18"/>
      <c r="J575" s="1">
        <f>VLOOKUP(Tabla27[[#This Row],[Nombre]],Junio!B576:I668,8,FALSE)</f>
        <v>0</v>
      </c>
    </row>
    <row r="576" spans="1:10" ht="33" customHeight="1" x14ac:dyDescent="0.2">
      <c r="A576" s="3">
        <v>573</v>
      </c>
      <c r="B576" s="4" t="s">
        <v>1361</v>
      </c>
      <c r="C576" s="5" t="s">
        <v>1226</v>
      </c>
      <c r="D576" s="23" t="str">
        <f>UPPER(Tabla27[[#This Row],[Puesto Minuscula]])</f>
        <v>CONSULTOR DE PROMOCION SOCIAL I, PARA PREINVERSION, EJECUCION Y SEGUIMIENTO, REGIONES III Y VI</v>
      </c>
      <c r="E576" s="4" t="s">
        <v>1257</v>
      </c>
      <c r="F576" s="23" t="s">
        <v>850</v>
      </c>
      <c r="G576" s="27">
        <v>43488</v>
      </c>
      <c r="H576" s="5" t="s">
        <v>1063</v>
      </c>
      <c r="I576" s="5"/>
      <c r="J576" s="1">
        <f>VLOOKUP(Tabla27[[#This Row],[Nombre]],Junio!B577:I669,8,FALSE)</f>
        <v>0</v>
      </c>
    </row>
    <row r="577" spans="1:10" ht="33" customHeight="1" x14ac:dyDescent="0.2">
      <c r="A577" s="16">
        <v>574</v>
      </c>
      <c r="B577" s="17" t="s">
        <v>1232</v>
      </c>
      <c r="C577" s="18" t="s">
        <v>1226</v>
      </c>
      <c r="D577" s="24" t="str">
        <f>UPPER(Tabla27[[#This Row],[Puesto Minuscula]])</f>
        <v>ESPECIALISTA DE SISTEMAS DE AGUA POTABLE DE LA OFICINA TERRITORIAL DE SAN MARCOS</v>
      </c>
      <c r="E577" s="17" t="s">
        <v>1254</v>
      </c>
      <c r="F577" s="24" t="s">
        <v>850</v>
      </c>
      <c r="G577" s="28">
        <v>43488</v>
      </c>
      <c r="H577" s="18" t="s">
        <v>1063</v>
      </c>
      <c r="I577" s="18"/>
      <c r="J577" s="1">
        <f>VLOOKUP(Tabla27[[#This Row],[Nombre]],Junio!B578:I670,8,FALSE)</f>
        <v>0</v>
      </c>
    </row>
    <row r="578" spans="1:10" ht="33" customHeight="1" x14ac:dyDescent="0.2">
      <c r="A578" s="3">
        <v>575</v>
      </c>
      <c r="B578" s="4" t="s">
        <v>1429</v>
      </c>
      <c r="C578" s="5" t="s">
        <v>1226</v>
      </c>
      <c r="D578" s="23" t="str">
        <f>UPPER(Tabla27[[#This Row],[Puesto Minuscula]])</f>
        <v>SECRETARIA EJECUTIVA</v>
      </c>
      <c r="E578" s="4" t="s">
        <v>1250</v>
      </c>
      <c r="F578" s="23" t="s">
        <v>850</v>
      </c>
      <c r="G578" s="27">
        <v>43488</v>
      </c>
      <c r="H578" s="5" t="s">
        <v>1063</v>
      </c>
      <c r="I578" s="5"/>
      <c r="J578" s="1">
        <f>VLOOKUP(Tabla27[[#This Row],[Nombre]],Junio!B579:I671,8,FALSE)</f>
        <v>0</v>
      </c>
    </row>
    <row r="579" spans="1:10" ht="33" customHeight="1" x14ac:dyDescent="0.2">
      <c r="A579" s="16">
        <v>576</v>
      </c>
      <c r="B579" s="17" t="s">
        <v>1360</v>
      </c>
      <c r="C579" s="18" t="s">
        <v>1226</v>
      </c>
      <c r="D579" s="24" t="str">
        <f>UPPER(Tabla27[[#This Row],[Puesto Minuscula]])</f>
        <v>GERENTE DE PROYECTOS DE LA UNIDAD EJECUTORA DEL PROGRAMA EN EL ÁREA DE CHIXOY</v>
      </c>
      <c r="E579" s="17" t="s">
        <v>1253</v>
      </c>
      <c r="F579" s="24" t="s">
        <v>850</v>
      </c>
      <c r="G579" s="28">
        <v>43488</v>
      </c>
      <c r="H579" s="18" t="s">
        <v>1063</v>
      </c>
      <c r="I579" s="18"/>
      <c r="J579" s="1">
        <f>VLOOKUP(Tabla27[[#This Row],[Nombre]],Junio!B580:I672,8,FALSE)</f>
        <v>0</v>
      </c>
    </row>
    <row r="580" spans="1:10" ht="33" customHeight="1" x14ac:dyDescent="0.2">
      <c r="A580" s="3">
        <v>577</v>
      </c>
      <c r="B580" s="4" t="s">
        <v>720</v>
      </c>
      <c r="C580" s="5" t="s">
        <v>1226</v>
      </c>
      <c r="D580" s="23" t="str">
        <f>UPPER(Tabla27[[#This Row],[Puesto Minuscula]])</f>
        <v>ESPECIALISTA ADMINISTRATIVO</v>
      </c>
      <c r="E580" s="4" t="s">
        <v>739</v>
      </c>
      <c r="F580" s="23" t="s">
        <v>742</v>
      </c>
      <c r="G580" s="27">
        <v>43559</v>
      </c>
      <c r="H580" s="5">
        <v>24989191</v>
      </c>
      <c r="I580" s="5"/>
      <c r="J580" s="1">
        <f>VLOOKUP(Tabla27[[#This Row],[Nombre]],Junio!B581:I673,8,FALSE)</f>
        <v>0</v>
      </c>
    </row>
    <row r="581" spans="1:10" ht="33" customHeight="1" x14ac:dyDescent="0.2">
      <c r="A581" s="16">
        <v>578</v>
      </c>
      <c r="B581" s="17" t="s">
        <v>829</v>
      </c>
      <c r="C581" s="18" t="s">
        <v>1226</v>
      </c>
      <c r="D581" s="24" t="str">
        <f>UPPER(Tabla27[[#This Row],[Puesto Minuscula]])</f>
        <v>MONITOR DE OBRAS</v>
      </c>
      <c r="E581" s="17" t="s">
        <v>1377</v>
      </c>
      <c r="F581" s="24" t="s">
        <v>742</v>
      </c>
      <c r="G581" s="28">
        <v>43559</v>
      </c>
      <c r="H581" s="18">
        <v>24989191</v>
      </c>
      <c r="I581" s="18"/>
      <c r="J581" s="1">
        <f>VLOOKUP(Tabla27[[#This Row],[Nombre]],Junio!B582:I674,8,FALSE)</f>
        <v>0</v>
      </c>
    </row>
    <row r="582" spans="1:10" ht="33" customHeight="1" x14ac:dyDescent="0.2">
      <c r="A582" s="3">
        <v>579</v>
      </c>
      <c r="B582" s="4" t="s">
        <v>1371</v>
      </c>
      <c r="C582" s="5" t="s">
        <v>1226</v>
      </c>
      <c r="D582" s="23" t="str">
        <f>UPPER(Tabla27[[#This Row],[Puesto Minuscula]])</f>
        <v>CONSULTOR PARA LA IMPLEMENTACION DE UN SISTEMA DE ARCHIVO DE LOS EXPEDIENTES DEL PROGRAMA</v>
      </c>
      <c r="E582" s="4" t="s">
        <v>1289</v>
      </c>
      <c r="F582" s="23" t="s">
        <v>850</v>
      </c>
      <c r="G582" s="27">
        <v>43539</v>
      </c>
      <c r="H582" s="5" t="s">
        <v>1063</v>
      </c>
      <c r="I582" s="5"/>
      <c r="J582" s="1">
        <f>VLOOKUP(Tabla27[[#This Row],[Nombre]],Junio!B583:I675,8,FALSE)</f>
        <v>0</v>
      </c>
    </row>
    <row r="583" spans="1:10" ht="33" customHeight="1" x14ac:dyDescent="0.2">
      <c r="A583" s="16">
        <v>580</v>
      </c>
      <c r="B583" s="17" t="s">
        <v>1364</v>
      </c>
      <c r="C583" s="18" t="s">
        <v>1226</v>
      </c>
      <c r="D583" s="24" t="str">
        <f>UPPER(Tabla27[[#This Row],[Puesto Minuscula]])</f>
        <v>CONSULTOR DE PROMOCION SOCIAL II, PARA PREINVERSION, EJECUCION Y SEGUIMIENTO, REGIONES III Y VI</v>
      </c>
      <c r="E583" s="17" t="s">
        <v>1260</v>
      </c>
      <c r="F583" s="24" t="s">
        <v>850</v>
      </c>
      <c r="G583" s="28">
        <v>43488</v>
      </c>
      <c r="H583" s="18" t="s">
        <v>1063</v>
      </c>
      <c r="I583" s="18"/>
      <c r="J583" s="1">
        <f>VLOOKUP(Tabla27[[#This Row],[Nombre]],Junio!B584:I676,8,FALSE)</f>
        <v>0</v>
      </c>
    </row>
    <row r="584" spans="1:10" ht="33" customHeight="1" x14ac:dyDescent="0.2">
      <c r="A584" s="3">
        <v>581</v>
      </c>
      <c r="B584" s="4" t="s">
        <v>1363</v>
      </c>
      <c r="C584" s="5" t="s">
        <v>1226</v>
      </c>
      <c r="D584" s="23" t="str">
        <f>UPPER(Tabla27[[#This Row],[Puesto Minuscula]])</f>
        <v>CONSULTOR DE PROMOCIÓN SOCIAL, AREA DE CHIXOY, ALTA Y BAJA VERAPAZ, JALAPA Y JUTIAPA, REGIONES II Y IV</v>
      </c>
      <c r="E584" s="4" t="s">
        <v>1259</v>
      </c>
      <c r="F584" s="23" t="s">
        <v>850</v>
      </c>
      <c r="G584" s="27">
        <v>43488</v>
      </c>
      <c r="H584" s="5" t="s">
        <v>1063</v>
      </c>
      <c r="I584" s="5"/>
      <c r="J584" s="1">
        <f>VLOOKUP(Tabla27[[#This Row],[Nombre]],Junio!B585:I677,8,FALSE)</f>
        <v>0</v>
      </c>
    </row>
    <row r="585" spans="1:10" ht="33" customHeight="1" x14ac:dyDescent="0.2">
      <c r="A585" s="16">
        <v>582</v>
      </c>
      <c r="B585" s="17" t="s">
        <v>1367</v>
      </c>
      <c r="C585" s="18" t="s">
        <v>1226</v>
      </c>
      <c r="D585" s="24" t="str">
        <f>UPPER(Tabla27[[#This Row],[Puesto Minuscula]])</f>
        <v>TÉCNICO EN PROMOCIÓN SOCIAL, LOTE 9A</v>
      </c>
      <c r="E585" s="17" t="s">
        <v>1264</v>
      </c>
      <c r="F585" s="24" t="s">
        <v>850</v>
      </c>
      <c r="G585" s="28">
        <v>43488</v>
      </c>
      <c r="H585" s="18" t="s">
        <v>1063</v>
      </c>
      <c r="I585" s="18"/>
      <c r="J585" s="1">
        <f>VLOOKUP(Tabla27[[#This Row],[Nombre]],Junio!B586:I678,8,FALSE)</f>
        <v>0</v>
      </c>
    </row>
    <row r="586" spans="1:10" ht="33" customHeight="1" x14ac:dyDescent="0.2">
      <c r="A586" s="3">
        <v>583</v>
      </c>
      <c r="B586" s="4" t="s">
        <v>1245</v>
      </c>
      <c r="C586" s="5" t="s">
        <v>1226</v>
      </c>
      <c r="D586" s="23" t="str">
        <f>UPPER(Tabla27[[#This Row],[Puesto Minuscula]])</f>
        <v>GERENTE DE PROYECTOS DE LA UNIDAD EJECUTORA DEL PROGRAMA EN EL ÁREA DE CHIQUIMULA, ALTA Y BAJA VERAPAZ</v>
      </c>
      <c r="E586" s="4" t="s">
        <v>1267</v>
      </c>
      <c r="F586" s="23" t="s">
        <v>850</v>
      </c>
      <c r="G586" s="27">
        <v>43488</v>
      </c>
      <c r="H586" s="5" t="s">
        <v>1063</v>
      </c>
      <c r="I586" s="5"/>
      <c r="J586" s="1">
        <f>VLOOKUP(Tabla27[[#This Row],[Nombre]],Junio!B587:I679,8,FALSE)</f>
        <v>0</v>
      </c>
    </row>
    <row r="587" spans="1:10" ht="33" customHeight="1" x14ac:dyDescent="0.2">
      <c r="A587" s="16">
        <v>584</v>
      </c>
      <c r="B587" s="17" t="s">
        <v>1247</v>
      </c>
      <c r="C587" s="18" t="s">
        <v>1226</v>
      </c>
      <c r="D587" s="24" t="str">
        <f>UPPER(Tabla27[[#This Row],[Puesto Minuscula]])</f>
        <v>CONSULTOS GRUPO 3, PROMOCION SOCIAL Y MEDIACION POLITICA PARA EL AREA DE CHIXOY: CHICRUZ Y PATZULUP, CUBULCO, BAJA VERAPAZ</v>
      </c>
      <c r="E587" s="17" t="s">
        <v>1269</v>
      </c>
      <c r="F587" s="24" t="s">
        <v>850</v>
      </c>
      <c r="G587" s="28">
        <v>43488</v>
      </c>
      <c r="H587" s="18" t="s">
        <v>1063</v>
      </c>
      <c r="I587" s="18"/>
      <c r="J587" s="1">
        <f>VLOOKUP(Tabla27[[#This Row],[Nombre]],Junio!B588:I680,8,FALSE)</f>
        <v>0</v>
      </c>
    </row>
    <row r="588" spans="1:10" ht="33" customHeight="1" x14ac:dyDescent="0.2">
      <c r="A588" s="3">
        <v>585</v>
      </c>
      <c r="B588" s="4" t="s">
        <v>1370</v>
      </c>
      <c r="C588" s="5" t="s">
        <v>1226</v>
      </c>
      <c r="D588" s="23" t="str">
        <f>UPPER(Tabla27[[#This Row],[Puesto Minuscula]])</f>
        <v>CONSULTOR GRUPO 1, PROMOCION SOCIAL Y MEDIACION POLITICA PARA EL AREA DE CHICHOY, PANCUL Y LA CAMPAÑA, CHICAMAN, EL QUICHE</v>
      </c>
      <c r="E588" s="4" t="s">
        <v>1268</v>
      </c>
      <c r="F588" s="23" t="s">
        <v>850</v>
      </c>
      <c r="G588" s="27">
        <v>43488</v>
      </c>
      <c r="H588" s="5" t="s">
        <v>1063</v>
      </c>
      <c r="I588" s="5"/>
      <c r="J588" s="1">
        <f>VLOOKUP(Tabla27[[#This Row],[Nombre]],Junio!B589:I681,8,FALSE)</f>
        <v>0</v>
      </c>
    </row>
    <row r="589" spans="1:10" ht="33" customHeight="1" x14ac:dyDescent="0.2">
      <c r="A589" s="16">
        <v>586</v>
      </c>
      <c r="B589" s="17" t="s">
        <v>1373</v>
      </c>
      <c r="C589" s="18" t="s">
        <v>1226</v>
      </c>
      <c r="D589" s="24" t="str">
        <f>UPPER(Tabla27[[#This Row],[Puesto Minuscula]])</f>
        <v>SUPERVISOR DE OBRA</v>
      </c>
      <c r="E589" s="17" t="s">
        <v>1378</v>
      </c>
      <c r="F589" s="24" t="s">
        <v>742</v>
      </c>
      <c r="G589" s="28">
        <v>43559</v>
      </c>
      <c r="H589" s="18">
        <v>24989191</v>
      </c>
      <c r="I589" s="18"/>
      <c r="J589" s="1">
        <f>VLOOKUP(Tabla27[[#This Row],[Nombre]],Junio!B590:I682,8,FALSE)</f>
        <v>0</v>
      </c>
    </row>
    <row r="590" spans="1:10" ht="33" customHeight="1" x14ac:dyDescent="0.2">
      <c r="A590" s="3">
        <v>587</v>
      </c>
      <c r="B590" s="4" t="s">
        <v>1372</v>
      </c>
      <c r="C590" s="5" t="s">
        <v>1226</v>
      </c>
      <c r="D590" s="23" t="str">
        <f>UPPER(Tabla27[[#This Row],[Puesto Minuscula]])</f>
        <v>TÉCNICO DE PROMOCIÓN SOCIAL, LOTES 2 Y 6, CAMOTÁN, JOCOTÁN Y SAN JUAN ERMITA</v>
      </c>
      <c r="E590" s="4" t="s">
        <v>1376</v>
      </c>
      <c r="F590" s="23" t="s">
        <v>850</v>
      </c>
      <c r="G590" s="27">
        <v>43556</v>
      </c>
      <c r="H590" s="5" t="s">
        <v>1063</v>
      </c>
      <c r="I590" s="5"/>
      <c r="J590" s="1">
        <f>VLOOKUP(Tabla27[[#This Row],[Nombre]],Junio!B591:I683,8,FALSE)</f>
        <v>0</v>
      </c>
    </row>
    <row r="591" spans="1:10" ht="33" customHeight="1" x14ac:dyDescent="0.2">
      <c r="A591" s="16">
        <v>588</v>
      </c>
      <c r="B591" s="17" t="s">
        <v>1430</v>
      </c>
      <c r="C591" s="18" t="s">
        <v>1226</v>
      </c>
      <c r="D591" s="24" t="str">
        <f>UPPER(Tabla27[[#This Row],[Puesto Minuscula]])</f>
        <v>PILOTO</v>
      </c>
      <c r="E591" s="17" t="s">
        <v>398</v>
      </c>
      <c r="F591" s="24" t="s">
        <v>850</v>
      </c>
      <c r="G591" s="28">
        <v>43488</v>
      </c>
      <c r="H591" s="18" t="s">
        <v>1063</v>
      </c>
      <c r="I591" s="18"/>
      <c r="J591" s="1">
        <f>VLOOKUP(Tabla27[[#This Row],[Nombre]],Junio!B592:I684,8,FALSE)</f>
        <v>0</v>
      </c>
    </row>
    <row r="592" spans="1:10" ht="33" customHeight="1" x14ac:dyDescent="0.2">
      <c r="A592" s="3">
        <v>589</v>
      </c>
      <c r="B592" s="4" t="s">
        <v>1369</v>
      </c>
      <c r="C592" s="5" t="s">
        <v>1226</v>
      </c>
      <c r="D592" s="23" t="str">
        <f>UPPER(Tabla27[[#This Row],[Puesto Minuscula]])</f>
        <v>TÉCNICO EN PROMOCIÓN SOCIAL, LOTE 9B</v>
      </c>
      <c r="E592" s="4" t="s">
        <v>1266</v>
      </c>
      <c r="F592" s="23" t="s">
        <v>850</v>
      </c>
      <c r="G592" s="27">
        <v>43488</v>
      </c>
      <c r="H592" s="5" t="s">
        <v>1063</v>
      </c>
      <c r="I592" s="5"/>
      <c r="J592" s="1">
        <f>VLOOKUP(Tabla27[[#This Row],[Nombre]],Junio!B593:I685,8,FALSE)</f>
        <v>0</v>
      </c>
    </row>
    <row r="593" spans="1:10" ht="33" customHeight="1" x14ac:dyDescent="0.2">
      <c r="A593" s="16">
        <v>590</v>
      </c>
      <c r="B593" s="17" t="s">
        <v>756</v>
      </c>
      <c r="C593" s="18" t="s">
        <v>761</v>
      </c>
      <c r="D593" s="24" t="str">
        <f>UPPER(Tabla27[[#This Row],[Puesto Minuscula]])</f>
        <v>ASESOR JURÍDICO</v>
      </c>
      <c r="E593" s="17" t="s">
        <v>763</v>
      </c>
      <c r="F593" s="24" t="s">
        <v>20</v>
      </c>
      <c r="G593" s="28">
        <v>43482</v>
      </c>
      <c r="H593" s="18" t="s">
        <v>1063</v>
      </c>
      <c r="I593" s="18"/>
      <c r="J593" s="1">
        <f>VLOOKUP(Tabla27[[#This Row],[Nombre]],Junio!B594:I686,8,FALSE)</f>
        <v>0</v>
      </c>
    </row>
    <row r="594" spans="1:10" ht="33" customHeight="1" x14ac:dyDescent="0.2">
      <c r="A594" s="3">
        <v>591</v>
      </c>
      <c r="B594" s="4" t="s">
        <v>755</v>
      </c>
      <c r="C594" s="5" t="s">
        <v>761</v>
      </c>
      <c r="D594" s="23" t="str">
        <f>UPPER(Tabla27[[#This Row],[Puesto Minuscula]])</f>
        <v>SERVICIOS PROFESIONALES DE CARÁCTER JURÍDICO</v>
      </c>
      <c r="E594" s="4" t="s">
        <v>762</v>
      </c>
      <c r="F594" s="23" t="s">
        <v>3</v>
      </c>
      <c r="G594" s="27">
        <v>43482</v>
      </c>
      <c r="H594" s="5" t="s">
        <v>1063</v>
      </c>
      <c r="I594" s="5"/>
      <c r="J594" s="1">
        <f>VLOOKUP(Tabla27[[#This Row],[Nombre]],Junio!B595:I687,8,FALSE)</f>
        <v>0</v>
      </c>
    </row>
    <row r="595" spans="1:10" ht="33" customHeight="1" x14ac:dyDescent="0.2">
      <c r="A595" s="16">
        <v>592</v>
      </c>
      <c r="B595" s="17" t="s">
        <v>828</v>
      </c>
      <c r="C595" s="18" t="s">
        <v>761</v>
      </c>
      <c r="D595" s="24" t="str">
        <f>UPPER(Tabla27[[#This Row],[Puesto Minuscula]])</f>
        <v>SERVICIOS PROFESIONALES DE CARÁCTER JURÍDICO</v>
      </c>
      <c r="E595" s="17" t="s">
        <v>762</v>
      </c>
      <c r="F595" s="24" t="s">
        <v>3</v>
      </c>
      <c r="G595" s="28">
        <v>43482</v>
      </c>
      <c r="H595" s="18" t="s">
        <v>1063</v>
      </c>
      <c r="I595" s="18"/>
      <c r="J595" s="1">
        <f>VLOOKUP(Tabla27[[#This Row],[Nombre]],Junio!B596:I688,8,FALSE)</f>
        <v>0</v>
      </c>
    </row>
    <row r="596" spans="1:10" ht="33" customHeight="1" x14ac:dyDescent="0.2">
      <c r="A596" s="3">
        <v>593</v>
      </c>
      <c r="B596" s="4" t="s">
        <v>1291</v>
      </c>
      <c r="C596" s="5" t="s">
        <v>761</v>
      </c>
      <c r="D596" s="23" t="str">
        <f>UPPER(Tabla27[[#This Row],[Puesto Minuscula]])</f>
        <v>MANDATARIA JUDICIAL</v>
      </c>
      <c r="E596" s="4" t="s">
        <v>1292</v>
      </c>
      <c r="F596" s="23" t="s">
        <v>766</v>
      </c>
      <c r="G596" s="27">
        <v>43535</v>
      </c>
      <c r="H596" s="5" t="s">
        <v>1063</v>
      </c>
      <c r="I596" s="5"/>
      <c r="J596" s="1">
        <f>VLOOKUP(Tabla27[[#This Row],[Nombre]],Junio!B597:I689,8,FALSE)</f>
        <v>0</v>
      </c>
    </row>
    <row r="597" spans="1:10" ht="33" customHeight="1" x14ac:dyDescent="0.2">
      <c r="A597" s="16">
        <v>594</v>
      </c>
      <c r="B597" s="17" t="s">
        <v>1444</v>
      </c>
      <c r="C597" s="18">
        <v>188</v>
      </c>
      <c r="D597" s="24" t="str">
        <f>UPPER(Tabla27[[#This Row],[Puesto Minuscula]])</f>
        <v>PROGRAMA DE PREINVERSION</v>
      </c>
      <c r="E597" s="17" t="s">
        <v>1446</v>
      </c>
      <c r="F597" s="24" t="s">
        <v>1446</v>
      </c>
      <c r="G597" s="28">
        <v>43586</v>
      </c>
      <c r="H597" s="18">
        <v>24989191</v>
      </c>
      <c r="I597" s="18"/>
      <c r="J597" s="1">
        <f>VLOOKUP(Tabla27[[#This Row],[Nombre]],Junio!B598:I690,8,FALSE)</f>
        <v>0</v>
      </c>
    </row>
    <row r="598" spans="1:10" ht="33" customHeight="1" x14ac:dyDescent="0.2">
      <c r="A598" s="3">
        <v>595</v>
      </c>
      <c r="B598" s="4" t="s">
        <v>757</v>
      </c>
      <c r="C598" s="5" t="s">
        <v>761</v>
      </c>
      <c r="D598" s="23" t="str">
        <f>UPPER(Tabla27[[#This Row],[Puesto Minuscula]])</f>
        <v>TÉCNICO EN ASESORIA JURÍDICA</v>
      </c>
      <c r="E598" s="4" t="s">
        <v>764</v>
      </c>
      <c r="F598" s="23" t="s">
        <v>766</v>
      </c>
      <c r="G598" s="27">
        <v>43482</v>
      </c>
      <c r="H598" s="5" t="s">
        <v>1063</v>
      </c>
      <c r="I598" s="5"/>
      <c r="J598" s="1">
        <f>VLOOKUP(Tabla27[[#This Row],[Nombre]],Junio!B599:I691,8,FALSE)</f>
        <v>0</v>
      </c>
    </row>
    <row r="599" spans="1:10" ht="33" customHeight="1" x14ac:dyDescent="0.2">
      <c r="A599" s="16">
        <v>596</v>
      </c>
      <c r="B599" s="17" t="s">
        <v>1445</v>
      </c>
      <c r="C599" s="18">
        <v>188</v>
      </c>
      <c r="D599" s="24" t="str">
        <f>UPPER(Tabla27[[#This Row],[Puesto Minuscula]])</f>
        <v>PROGRAMA DE PREINVERSION</v>
      </c>
      <c r="E599" s="17" t="s">
        <v>1446</v>
      </c>
      <c r="F599" s="24" t="s">
        <v>1446</v>
      </c>
      <c r="G599" s="28">
        <v>43586</v>
      </c>
      <c r="H599" s="18">
        <v>24989191</v>
      </c>
      <c r="I599" s="18"/>
      <c r="J599" s="1">
        <f>VLOOKUP(Tabla27[[#This Row],[Nombre]],Junio!B600:I692,8,FALSE)</f>
        <v>0</v>
      </c>
    </row>
    <row r="600" spans="1:10" ht="33" customHeight="1" x14ac:dyDescent="0.2">
      <c r="A600" s="3">
        <v>597</v>
      </c>
      <c r="B600" s="4" t="s">
        <v>758</v>
      </c>
      <c r="C600" s="5" t="s">
        <v>761</v>
      </c>
      <c r="D600" s="23" t="str">
        <f>UPPER(Tabla27[[#This Row],[Puesto Minuscula]])</f>
        <v>TÉCNICO EN ASESORIA JURÍDICA</v>
      </c>
      <c r="E600" s="4" t="s">
        <v>764</v>
      </c>
      <c r="F600" s="23" t="s">
        <v>766</v>
      </c>
      <c r="G600" s="27">
        <v>43482</v>
      </c>
      <c r="H600" s="5" t="s">
        <v>1063</v>
      </c>
      <c r="I600" s="5"/>
      <c r="J600" s="1">
        <f>VLOOKUP(Tabla27[[#This Row],[Nombre]],Junio!B601:I693,8,FALSE)</f>
        <v>0</v>
      </c>
    </row>
    <row r="601" spans="1:10" ht="33" customHeight="1" x14ac:dyDescent="0.2">
      <c r="A601" s="16">
        <v>598</v>
      </c>
      <c r="B601" s="17" t="s">
        <v>1249</v>
      </c>
      <c r="C601" s="18" t="s">
        <v>761</v>
      </c>
      <c r="D601" s="24" t="str">
        <f>UPPER(Tabla27[[#This Row],[Puesto Minuscula]])</f>
        <v>ASESOR JURÍDICO</v>
      </c>
      <c r="E601" s="17" t="s">
        <v>763</v>
      </c>
      <c r="F601" s="24" t="s">
        <v>0</v>
      </c>
      <c r="G601" s="28">
        <v>43482</v>
      </c>
      <c r="H601" s="18" t="s">
        <v>1063</v>
      </c>
      <c r="I601" s="18"/>
      <c r="J601" s="1">
        <f>VLOOKUP(Tabla27[[#This Row],[Nombre]],Junio!B602:I694,8,FALSE)</f>
        <v>0</v>
      </c>
    </row>
    <row r="602" spans="1:10" ht="33" customHeight="1" x14ac:dyDescent="0.2">
      <c r="A602" s="3">
        <v>599</v>
      </c>
      <c r="B602" s="4" t="s">
        <v>759</v>
      </c>
      <c r="C602" s="5" t="s">
        <v>761</v>
      </c>
      <c r="D602" s="23" t="str">
        <f>UPPER(Tabla27[[#This Row],[Puesto Minuscula]])</f>
        <v>SERVICIOS JURIDICOS</v>
      </c>
      <c r="E602" s="4" t="s">
        <v>22</v>
      </c>
      <c r="F602" s="23" t="s">
        <v>20</v>
      </c>
      <c r="G602" s="27">
        <v>43482</v>
      </c>
      <c r="H602" s="5" t="s">
        <v>1063</v>
      </c>
      <c r="I602" s="5"/>
      <c r="J602" s="1">
        <f>VLOOKUP(Tabla27[[#This Row],[Nombre]],Junio!B603:I695,8,FALSE)</f>
        <v>0</v>
      </c>
    </row>
    <row r="603" spans="1:10" ht="33" customHeight="1" x14ac:dyDescent="0.2">
      <c r="A603" s="16">
        <v>600</v>
      </c>
      <c r="B603" s="17" t="s">
        <v>931</v>
      </c>
      <c r="C603" s="18" t="s">
        <v>761</v>
      </c>
      <c r="D603" s="24" t="str">
        <f>UPPER(Tabla27[[#This Row],[Puesto Minuscula]])</f>
        <v>ASESORA LEGAL</v>
      </c>
      <c r="E603" s="17" t="s">
        <v>935</v>
      </c>
      <c r="F603" s="24" t="s">
        <v>20</v>
      </c>
      <c r="G603" s="28">
        <v>43482</v>
      </c>
      <c r="H603" s="18" t="s">
        <v>1063</v>
      </c>
      <c r="I603" s="18"/>
      <c r="J603" s="1">
        <f>VLOOKUP(Tabla27[[#This Row],[Nombre]],Junio!B604:I696,8,FALSE)</f>
        <v>0</v>
      </c>
    </row>
    <row r="604" spans="1:10" ht="33" customHeight="1" x14ac:dyDescent="0.2">
      <c r="A604" s="3">
        <v>601</v>
      </c>
      <c r="B604" s="4" t="s">
        <v>1290</v>
      </c>
      <c r="C604" s="5" t="s">
        <v>761</v>
      </c>
      <c r="D604" s="23" t="str">
        <f>UPPER(Tabla27[[#This Row],[Puesto Minuscula]])</f>
        <v>MANDATARIA JUDICIAL</v>
      </c>
      <c r="E604" s="4" t="s">
        <v>1292</v>
      </c>
      <c r="F604" s="23" t="s">
        <v>766</v>
      </c>
      <c r="G604" s="27">
        <v>43535</v>
      </c>
      <c r="H604" s="5" t="s">
        <v>1063</v>
      </c>
      <c r="I604" s="5"/>
      <c r="J604" s="1">
        <f>VLOOKUP(Tabla27[[#This Row],[Nombre]],Junio!B605:I697,8,FALSE)</f>
        <v>0</v>
      </c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8"/>
  <sheetViews>
    <sheetView zoomScale="80" zoomScaleNormal="80" workbookViewId="0">
      <pane ySplit="3" topLeftCell="A450" activePane="bottomLeft" state="frozen"/>
      <selection activeCell="A2" sqref="A2"/>
      <selection pane="bottomLeft" activeCell="D369" sqref="D369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  <c r="I1" s="59"/>
    </row>
    <row r="2" spans="1:9" ht="25.5" customHeight="1" x14ac:dyDescent="0.2">
      <c r="A2" s="60" t="s">
        <v>1472</v>
      </c>
      <c r="B2" s="60"/>
      <c r="C2" s="60"/>
      <c r="D2" s="60"/>
      <c r="E2" s="60"/>
      <c r="F2" s="60"/>
      <c r="G2" s="60"/>
      <c r="H2" s="60"/>
      <c r="I2" s="60"/>
    </row>
    <row r="3" spans="1:9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</row>
    <row r="4" spans="1:9" ht="33" customHeight="1" x14ac:dyDescent="0.2">
      <c r="A4" s="3">
        <v>1</v>
      </c>
      <c r="B4" s="42" t="s">
        <v>35</v>
      </c>
      <c r="C4" s="43" t="s">
        <v>701</v>
      </c>
      <c r="D4" s="44" t="str">
        <f>UPPER(Junio!$E4)</f>
        <v>DIRECTOR UNIDAD DE INFORMACION Y ESTADÍSTICA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9" ht="33" customHeight="1" x14ac:dyDescent="0.2">
      <c r="A5" s="16">
        <v>2</v>
      </c>
      <c r="B5" s="36" t="s">
        <v>190</v>
      </c>
      <c r="C5" s="48" t="s">
        <v>701</v>
      </c>
      <c r="D5" s="49" t="str">
        <f>UPPER(Junio!$E5)</f>
        <v>MECANICO</v>
      </c>
      <c r="E5" s="49" t="s">
        <v>396</v>
      </c>
      <c r="F5" s="50" t="s">
        <v>188</v>
      </c>
      <c r="G5" s="51">
        <v>35919</v>
      </c>
      <c r="H5" s="48" t="s">
        <v>964</v>
      </c>
      <c r="I5" s="52" t="s">
        <v>429</v>
      </c>
    </row>
    <row r="6" spans="1:9" ht="33" customHeight="1" x14ac:dyDescent="0.2">
      <c r="A6" s="3">
        <v>3</v>
      </c>
      <c r="B6" s="42" t="s">
        <v>113</v>
      </c>
      <c r="C6" s="43" t="s">
        <v>701</v>
      </c>
      <c r="D6" s="44" t="str">
        <f>UPPER(Junio!$E6)</f>
        <v>SUPERVISOR DE CREDITOS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9" ht="33" customHeight="1" x14ac:dyDescent="0.2">
      <c r="A7" s="16">
        <v>4</v>
      </c>
      <c r="B7" s="36" t="s">
        <v>23</v>
      </c>
      <c r="C7" s="48" t="s">
        <v>701</v>
      </c>
      <c r="D7" s="49" t="str">
        <f>UPPER(Junio!$E7)</f>
        <v>ASESOR JURIDICO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9" ht="33" customHeight="1" x14ac:dyDescent="0.2">
      <c r="A8" s="3">
        <v>5</v>
      </c>
      <c r="B8" s="42" t="s">
        <v>178</v>
      </c>
      <c r="C8" s="43" t="s">
        <v>701</v>
      </c>
      <c r="D8" s="44" t="str">
        <f>UPPER(Junio!$E8)</f>
        <v>OPERARIO DE MANTENIMIENTO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9" ht="33" customHeight="1" x14ac:dyDescent="0.2">
      <c r="A9" s="16">
        <v>6</v>
      </c>
      <c r="B9" s="36" t="s">
        <v>138</v>
      </c>
      <c r="C9" s="48" t="s">
        <v>701</v>
      </c>
      <c r="D9" s="49" t="str">
        <f>UPPER(Junio!$E9)</f>
        <v>CONTADOR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9" ht="33" customHeight="1" x14ac:dyDescent="0.2">
      <c r="A10" s="3">
        <v>7</v>
      </c>
      <c r="B10" s="42" t="s">
        <v>232</v>
      </c>
      <c r="C10" s="43" t="s">
        <v>701</v>
      </c>
      <c r="D10" s="44" t="str">
        <f>UPPER(Junio!$E10)</f>
        <v>ANALISTA MICROBIOLOGICO</v>
      </c>
      <c r="E10" s="44" t="s">
        <v>418</v>
      </c>
      <c r="F10" s="45" t="s">
        <v>227</v>
      </c>
      <c r="G10" s="46">
        <v>34669</v>
      </c>
      <c r="H10" s="43">
        <v>24989191</v>
      </c>
      <c r="I10" s="47" t="s">
        <v>434</v>
      </c>
    </row>
    <row r="11" spans="1:9" ht="33" customHeight="1" x14ac:dyDescent="0.2">
      <c r="A11" s="16">
        <v>8</v>
      </c>
      <c r="B11" s="36" t="s">
        <v>133</v>
      </c>
      <c r="C11" s="48" t="s">
        <v>701</v>
      </c>
      <c r="D11" s="49" t="str">
        <f>UPPER(Junio!$E11)</f>
        <v>ANALISTA PRESUPUESTARIO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9" ht="33" customHeight="1" x14ac:dyDescent="0.2">
      <c r="A12" s="3">
        <v>9</v>
      </c>
      <c r="B12" s="42" t="s">
        <v>192</v>
      </c>
      <c r="C12" s="43" t="s">
        <v>701</v>
      </c>
      <c r="D12" s="44" t="str">
        <f>UPPER(Junio!$E12)</f>
        <v>MECANICO</v>
      </c>
      <c r="E12" s="44" t="s">
        <v>396</v>
      </c>
      <c r="F12" s="45" t="s">
        <v>188</v>
      </c>
      <c r="G12" s="46">
        <v>39129</v>
      </c>
      <c r="H12" s="43" t="s">
        <v>964</v>
      </c>
      <c r="I12" s="47" t="s">
        <v>436</v>
      </c>
    </row>
    <row r="13" spans="1:9" ht="33" customHeight="1" x14ac:dyDescent="0.2">
      <c r="A13" s="16">
        <v>10</v>
      </c>
      <c r="B13" s="36" t="s">
        <v>183</v>
      </c>
      <c r="C13" s="48" t="s">
        <v>701</v>
      </c>
      <c r="D13" s="49" t="str">
        <f>UPPER(Junio!$E13)</f>
        <v>CONSERJE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9" ht="33" customHeight="1" x14ac:dyDescent="0.2">
      <c r="A14" s="3">
        <v>11</v>
      </c>
      <c r="B14" s="42" t="s">
        <v>246</v>
      </c>
      <c r="C14" s="43" t="s">
        <v>701</v>
      </c>
      <c r="D14" s="44" t="str">
        <f>UPPER(Junio!$E14)</f>
        <v>INGENIERO</v>
      </c>
      <c r="E14" s="44" t="s">
        <v>357</v>
      </c>
      <c r="F14" s="45" t="s">
        <v>244</v>
      </c>
      <c r="G14" s="46">
        <v>32843</v>
      </c>
      <c r="H14" s="43">
        <v>24989191</v>
      </c>
      <c r="I14" s="47" t="s">
        <v>438</v>
      </c>
    </row>
    <row r="15" spans="1:9" ht="33" customHeight="1" x14ac:dyDescent="0.2">
      <c r="A15" s="16">
        <v>12</v>
      </c>
      <c r="B15" s="36" t="s">
        <v>253</v>
      </c>
      <c r="C15" s="48" t="s">
        <v>701</v>
      </c>
      <c r="D15" s="49" t="str">
        <f>UPPER(Junio!$E15)</f>
        <v>ASISTENTE ADMINISTRATIVO REGIONAL</v>
      </c>
      <c r="E15" s="49" t="s">
        <v>424</v>
      </c>
      <c r="F15" s="50" t="s">
        <v>250</v>
      </c>
      <c r="G15" s="51">
        <v>33535</v>
      </c>
      <c r="H15" s="48">
        <v>24989191</v>
      </c>
      <c r="I15" s="52"/>
    </row>
    <row r="16" spans="1:9" ht="33" customHeight="1" x14ac:dyDescent="0.2">
      <c r="A16" s="3">
        <v>13</v>
      </c>
      <c r="B16" s="42" t="s">
        <v>318</v>
      </c>
      <c r="C16" s="43" t="s">
        <v>701</v>
      </c>
      <c r="D16" s="44" t="str">
        <f>UPPER(Junio!$E16)</f>
        <v>SECRETARIA EJECUTIVA II</v>
      </c>
      <c r="E16" s="44" t="s">
        <v>334</v>
      </c>
      <c r="F16" s="45" t="s">
        <v>310</v>
      </c>
      <c r="G16" s="46">
        <v>34442</v>
      </c>
      <c r="H16" s="43">
        <v>24989191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tr">
        <f>UPPER(Junio!$E17)</f>
        <v>SECRETARIA EJECUTIVA I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tr">
        <f>UPPER(Junio!$E18)</f>
        <v>TECNICO EN INFORMATICA</v>
      </c>
      <c r="E18" s="44" t="s">
        <v>403</v>
      </c>
      <c r="F18" s="45" t="s">
        <v>264</v>
      </c>
      <c r="G18" s="46">
        <v>35735</v>
      </c>
      <c r="H18" s="43">
        <v>24989191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tr">
        <f>UPPER(Junio!$E19)</f>
        <v>SUBDIRECTOR ASISTENCIA FINANCIERA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tr">
        <f>UPPER(Junio!$E20)</f>
        <v>GERENTE REGIONAL</v>
      </c>
      <c r="E20" s="44" t="s">
        <v>421</v>
      </c>
      <c r="F20" s="45" t="s">
        <v>291</v>
      </c>
      <c r="G20" s="46">
        <v>42999</v>
      </c>
      <c r="H20" s="43">
        <v>24989191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tr">
        <f>UPPER(Junio!$E21)</f>
        <v>ANALISTA DE CREDITOS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tr">
        <f>UPPER(Junio!$E22)</f>
        <v>AUXILIAR DE CONTABILIDAD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tr">
        <f>UPPER(Junio!$E23)</f>
        <v>INGENIERO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tr">
        <f>UPPER(Junio!$E24)</f>
        <v>GESTOR INSTITUCIONAL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tr">
        <f>UPPER(Junio!$E25)</f>
        <v>TECNICO DE SERVICIOS MUNICIPALES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tr">
        <f>UPPER(Junio!$E26)</f>
        <v>PILOTO DE GERENCIA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tr">
        <f>UPPER(Junio!$E27)</f>
        <v>FACILITADOR DE GESTION SOCIAL</v>
      </c>
      <c r="E27" s="49" t="s">
        <v>355</v>
      </c>
      <c r="F27" s="50" t="s">
        <v>291</v>
      </c>
      <c r="G27" s="51">
        <v>35464</v>
      </c>
      <c r="H27" s="48">
        <v>24989191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tr">
        <f>UPPER(Junio!$E28)</f>
        <v>AUXILIAR DE GESTION SOCIAL</v>
      </c>
      <c r="E28" s="44" t="s">
        <v>425</v>
      </c>
      <c r="F28" s="45" t="s">
        <v>274</v>
      </c>
      <c r="G28" s="46">
        <v>36613</v>
      </c>
      <c r="H28" s="43">
        <v>24989191</v>
      </c>
      <c r="I28" s="47"/>
    </row>
    <row r="29" spans="1:9" ht="33" customHeight="1" x14ac:dyDescent="0.2">
      <c r="A29" s="16">
        <v>26</v>
      </c>
      <c r="B29" s="36" t="s">
        <v>1294</v>
      </c>
      <c r="C29" s="48" t="s">
        <v>701</v>
      </c>
      <c r="D29" s="49" t="str">
        <f>UPPER(Junio!$E29)</f>
        <v>GERENTE REGIONAL</v>
      </c>
      <c r="E29" s="49" t="s">
        <v>421</v>
      </c>
      <c r="F29" s="50" t="s">
        <v>310</v>
      </c>
      <c r="G29" s="51">
        <v>43549</v>
      </c>
      <c r="H29" s="48">
        <v>24989191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tr">
        <f>UPPER(Junio!$E30)</f>
        <v>SUPERVISOR CUALITATIVO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tr">
        <f>UPPER(Junio!$E31)</f>
        <v>SUB-DIRECTOR GESTION SOCIAL</v>
      </c>
      <c r="E31" s="49" t="s">
        <v>354</v>
      </c>
      <c r="F31" s="50" t="s">
        <v>64</v>
      </c>
      <c r="G31" s="51">
        <v>34100</v>
      </c>
      <c r="H31" s="48">
        <v>24989191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tr">
        <f>UPPER(Junio!$E32)</f>
        <v>GERENTE TECNICO Y DE PROYECTOS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tr">
        <f>UPPER(Junio!$E33)</f>
        <v>INGENIERO</v>
      </c>
      <c r="E33" s="49" t="s">
        <v>357</v>
      </c>
      <c r="F33" s="50" t="s">
        <v>310</v>
      </c>
      <c r="G33" s="51">
        <v>37956</v>
      </c>
      <c r="H33" s="48">
        <v>24989191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tr">
        <f>UPPER(Junio!$E34)</f>
        <v>ANALISTA DE CARTERA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tr">
        <f>UPPER(Junio!$E35)</f>
        <v>ENCARGADO DE TRANSPORTES Y TALLERES</v>
      </c>
      <c r="E35" s="49" t="s">
        <v>395</v>
      </c>
      <c r="F35" s="50" t="s">
        <v>188</v>
      </c>
      <c r="G35" s="51">
        <v>37501</v>
      </c>
      <c r="H35" s="48" t="s">
        <v>964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tr">
        <f>UPPER(Junio!$E36)</f>
        <v>AUXILIAR ASESORIA ADMINISTRATIVA MUNICIPAL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tr">
        <f>UPPER(Junio!$E37)</f>
        <v>OPERARIO DE GERENCIA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tr">
        <f>UPPER(Junio!$E38)</f>
        <v>AUXILIAR DE INGENIERIA</v>
      </c>
      <c r="E38" s="44" t="s">
        <v>359</v>
      </c>
      <c r="F38" s="45" t="s">
        <v>310</v>
      </c>
      <c r="G38" s="46">
        <v>34053</v>
      </c>
      <c r="H38" s="43">
        <v>24989191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tr">
        <f>UPPER(Junio!$E39)</f>
        <v>SUPERVISOR DE TESORER¡A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tr">
        <f>UPPER(Junio!$E40)</f>
        <v>CONTADOR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tr">
        <f>UPPER(Junio!$E41)</f>
        <v>AUXILIAR ASESORIA FINANCIERA MUNICIPAL</v>
      </c>
      <c r="E41" s="49" t="s">
        <v>348</v>
      </c>
      <c r="F41" s="50" t="s">
        <v>301</v>
      </c>
      <c r="G41" s="51">
        <v>36192</v>
      </c>
      <c r="H41" s="48">
        <v>24989191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tr">
        <f>UPPER(Junio!$E42)</f>
        <v>ASISTENTE ADMINISTRATIVO REGIONAL</v>
      </c>
      <c r="E42" s="44" t="s">
        <v>424</v>
      </c>
      <c r="F42" s="45" t="s">
        <v>301</v>
      </c>
      <c r="G42" s="46">
        <v>36938</v>
      </c>
      <c r="H42" s="43">
        <v>24989191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tr">
        <f>UPPER(Junio!$E43)</f>
        <v>SECRETARIA EJECUTIVA II</v>
      </c>
      <c r="E43" s="49" t="s">
        <v>334</v>
      </c>
      <c r="F43" s="50" t="s">
        <v>257</v>
      </c>
      <c r="G43" s="51">
        <v>35856</v>
      </c>
      <c r="H43" s="48">
        <v>24989191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tr">
        <f>UPPER(Junio!$E44)</f>
        <v>AUXILIAR DE ARQUITECTURA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tr">
        <f>UPPER(Junio!$E45)</f>
        <v>AUXILIAR DE LABORATORIO</v>
      </c>
      <c r="E45" s="49" t="s">
        <v>419</v>
      </c>
      <c r="F45" s="50" t="s">
        <v>227</v>
      </c>
      <c r="G45" s="51">
        <v>40217</v>
      </c>
      <c r="H45" s="48">
        <v>24989191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tr">
        <f>UPPER(Junio!$E46)</f>
        <v>SUPERVISOR CUALITATIVO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tr">
        <f>UPPER(Junio!$E47)</f>
        <v>TECNICO DE SERVICIOS MUNICIPALES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tr">
        <f>UPPER(Junio!$E48)</f>
        <v>ANALISTA MICROBIOLOGICO</v>
      </c>
      <c r="E48" s="44" t="s">
        <v>418</v>
      </c>
      <c r="F48" s="45" t="s">
        <v>227</v>
      </c>
      <c r="G48" s="46">
        <v>35310</v>
      </c>
      <c r="H48" s="43">
        <v>24989191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tr">
        <f>UPPER(Junio!$E49)</f>
        <v>JARDINERO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tr">
        <f>UPPER(Junio!$E50)</f>
        <v>CONTADOR REGIONAL</v>
      </c>
      <c r="E50" s="44" t="s">
        <v>422</v>
      </c>
      <c r="F50" s="45" t="s">
        <v>250</v>
      </c>
      <c r="G50" s="46">
        <v>39310</v>
      </c>
      <c r="H50" s="43">
        <v>24989191</v>
      </c>
      <c r="I50" s="47" t="s">
        <v>460</v>
      </c>
    </row>
    <row r="51" spans="1:9" ht="33" customHeight="1" x14ac:dyDescent="0.2">
      <c r="A51" s="16">
        <v>48</v>
      </c>
      <c r="B51" s="36" t="s">
        <v>86</v>
      </c>
      <c r="C51" s="48" t="s">
        <v>701</v>
      </c>
      <c r="D51" s="49" t="str">
        <f>UPPER(Junio!$E51)</f>
        <v>TOPOGRAFO</v>
      </c>
      <c r="E51" s="49" t="s">
        <v>363</v>
      </c>
      <c r="F51" s="50" t="s">
        <v>84</v>
      </c>
      <c r="G51" s="51">
        <v>27331</v>
      </c>
      <c r="H51" s="48" t="s">
        <v>964</v>
      </c>
      <c r="I51" s="52" t="s">
        <v>461</v>
      </c>
    </row>
    <row r="52" spans="1:9" ht="33" customHeight="1" x14ac:dyDescent="0.2">
      <c r="A52" s="3">
        <v>49</v>
      </c>
      <c r="B52" s="42" t="s">
        <v>29</v>
      </c>
      <c r="C52" s="43" t="s">
        <v>701</v>
      </c>
      <c r="D52" s="44" t="str">
        <f>UPPER(Junio!$E52)</f>
        <v>SECRETARIA DE GERENCIA</v>
      </c>
      <c r="E52" s="44" t="s">
        <v>326</v>
      </c>
      <c r="F52" s="45" t="s">
        <v>27</v>
      </c>
      <c r="G52" s="46">
        <v>36054</v>
      </c>
      <c r="H52" s="43" t="s">
        <v>964</v>
      </c>
      <c r="I52" s="47" t="s">
        <v>462</v>
      </c>
    </row>
    <row r="53" spans="1:9" ht="33" customHeight="1" x14ac:dyDescent="0.2">
      <c r="A53" s="16">
        <v>50</v>
      </c>
      <c r="B53" s="36" t="s">
        <v>15</v>
      </c>
      <c r="C53" s="48" t="s">
        <v>701</v>
      </c>
      <c r="D53" s="49" t="str">
        <f>UPPER(Junio!$E53)</f>
        <v>AUXILIAR DE AUDITORIA</v>
      </c>
      <c r="E53" s="49" t="s">
        <v>333</v>
      </c>
      <c r="F53" s="50" t="s">
        <v>10</v>
      </c>
      <c r="G53" s="51">
        <v>37260</v>
      </c>
      <c r="H53" s="48" t="s">
        <v>964</v>
      </c>
      <c r="I53" s="52" t="s">
        <v>463</v>
      </c>
    </row>
    <row r="54" spans="1:9" ht="33" customHeight="1" x14ac:dyDescent="0.2">
      <c r="A54" s="3">
        <v>51</v>
      </c>
      <c r="B54" s="42" t="s">
        <v>852</v>
      </c>
      <c r="C54" s="43" t="s">
        <v>701</v>
      </c>
      <c r="D54" s="44" t="str">
        <f>UPPER(Junio!$E54)</f>
        <v>DIRECTOR DE RECURSOS HUMANOS</v>
      </c>
      <c r="E54" s="44" t="s">
        <v>409</v>
      </c>
      <c r="F54" s="45" t="s">
        <v>216</v>
      </c>
      <c r="G54" s="46">
        <v>43390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180</v>
      </c>
      <c r="C55" s="48" t="s">
        <v>701</v>
      </c>
      <c r="D55" s="49" t="str">
        <f>UPPER(Junio!$E55)</f>
        <v>ENCARGADA DE CAFE</v>
      </c>
      <c r="E55" s="49" t="s">
        <v>393</v>
      </c>
      <c r="F55" s="50" t="s">
        <v>165</v>
      </c>
      <c r="G55" s="51">
        <v>35279</v>
      </c>
      <c r="H55" s="48" t="s">
        <v>964</v>
      </c>
      <c r="I55" s="52"/>
    </row>
    <row r="56" spans="1:9" ht="33" customHeight="1" x14ac:dyDescent="0.2">
      <c r="A56" s="3">
        <v>53</v>
      </c>
      <c r="B56" s="42" t="s">
        <v>225</v>
      </c>
      <c r="C56" s="43" t="s">
        <v>701</v>
      </c>
      <c r="D56" s="44" t="str">
        <f>UPPER(Junio!$E56)</f>
        <v>AUXILIAR DE PERSONAL</v>
      </c>
      <c r="E56" s="44" t="s">
        <v>414</v>
      </c>
      <c r="F56" s="45" t="s">
        <v>220</v>
      </c>
      <c r="G56" s="46">
        <v>40227</v>
      </c>
      <c r="H56" s="43" t="s">
        <v>964</v>
      </c>
      <c r="I56" s="47" t="s">
        <v>464</v>
      </c>
    </row>
    <row r="57" spans="1:9" ht="33" customHeight="1" x14ac:dyDescent="0.2">
      <c r="A57" s="16">
        <v>54</v>
      </c>
      <c r="B57" s="36" t="s">
        <v>1293</v>
      </c>
      <c r="C57" s="48" t="s">
        <v>701</v>
      </c>
      <c r="D57" s="49" t="str">
        <f>UPPER(Junio!$E57)</f>
        <v>SECRETARIA GENERAL</v>
      </c>
      <c r="E57" s="49" t="s">
        <v>857</v>
      </c>
      <c r="F57" s="50" t="s">
        <v>206</v>
      </c>
      <c r="G57" s="51">
        <v>43535</v>
      </c>
      <c r="H57" s="48" t="s">
        <v>964</v>
      </c>
      <c r="I57" s="52"/>
    </row>
    <row r="58" spans="1:9" ht="33" customHeight="1" x14ac:dyDescent="0.2">
      <c r="A58" s="3">
        <v>55</v>
      </c>
      <c r="B58" s="42" t="s">
        <v>85</v>
      </c>
      <c r="C58" s="43" t="s">
        <v>701</v>
      </c>
      <c r="D58" s="44" t="str">
        <f>UPPER(Junio!$E58)</f>
        <v>INGENIERO</v>
      </c>
      <c r="E58" s="44" t="s">
        <v>357</v>
      </c>
      <c r="F58" s="45" t="s">
        <v>84</v>
      </c>
      <c r="G58" s="46">
        <v>36619</v>
      </c>
      <c r="H58" s="43" t="s">
        <v>964</v>
      </c>
      <c r="I58" s="47" t="s">
        <v>465</v>
      </c>
    </row>
    <row r="59" spans="1:9" ht="33" customHeight="1" x14ac:dyDescent="0.2">
      <c r="A59" s="16">
        <v>56</v>
      </c>
      <c r="B59" s="36" t="s">
        <v>838</v>
      </c>
      <c r="C59" s="48" t="s">
        <v>701</v>
      </c>
      <c r="D59" s="49" t="str">
        <f>UPPER(Junio!$E59)</f>
        <v>GERENTE GENERAL</v>
      </c>
      <c r="E59" s="49" t="s">
        <v>328</v>
      </c>
      <c r="F59" s="50" t="s">
        <v>3</v>
      </c>
      <c r="G59" s="51">
        <v>43327</v>
      </c>
      <c r="H59" s="48" t="s">
        <v>964</v>
      </c>
      <c r="I59" s="52"/>
    </row>
    <row r="60" spans="1:9" ht="33" customHeight="1" x14ac:dyDescent="0.2">
      <c r="A60" s="3">
        <v>57</v>
      </c>
      <c r="B60" s="42" t="s">
        <v>156</v>
      </c>
      <c r="C60" s="43" t="s">
        <v>701</v>
      </c>
      <c r="D60" s="44" t="str">
        <f>UPPER(Junio!$E60)</f>
        <v>CONTADOR</v>
      </c>
      <c r="E60" s="44" t="s">
        <v>382</v>
      </c>
      <c r="F60" s="45" t="s">
        <v>154</v>
      </c>
      <c r="G60" s="46">
        <v>33210</v>
      </c>
      <c r="H60" s="43" t="s">
        <v>964</v>
      </c>
      <c r="I60" s="47" t="s">
        <v>467</v>
      </c>
    </row>
    <row r="61" spans="1:9" ht="33" customHeight="1" x14ac:dyDescent="0.2">
      <c r="A61" s="16">
        <v>58</v>
      </c>
      <c r="B61" s="36" t="s">
        <v>236</v>
      </c>
      <c r="C61" s="48" t="s">
        <v>701</v>
      </c>
      <c r="D61" s="49" t="str">
        <f>UPPER(Junio!$E61)</f>
        <v>INGENIERO</v>
      </c>
      <c r="E61" s="49" t="s">
        <v>357</v>
      </c>
      <c r="F61" s="50" t="s">
        <v>235</v>
      </c>
      <c r="G61" s="51">
        <v>35201</v>
      </c>
      <c r="H61" s="48" t="s">
        <v>964</v>
      </c>
      <c r="I61" s="52" t="s">
        <v>468</v>
      </c>
    </row>
    <row r="62" spans="1:9" ht="33" customHeight="1" x14ac:dyDescent="0.2">
      <c r="A62" s="3">
        <v>59</v>
      </c>
      <c r="B62" s="42" t="s">
        <v>109</v>
      </c>
      <c r="C62" s="43" t="s">
        <v>701</v>
      </c>
      <c r="D62" s="44" t="str">
        <f>UPPER(Junio!$E62)</f>
        <v>ASISTENTE ADMINISTRATIVO/FINANCIERO</v>
      </c>
      <c r="E62" s="44" t="s">
        <v>370</v>
      </c>
      <c r="F62" s="45" t="s">
        <v>107</v>
      </c>
      <c r="G62" s="46">
        <v>27743</v>
      </c>
      <c r="H62" s="43" t="s">
        <v>964</v>
      </c>
      <c r="I62" s="47" t="s">
        <v>469</v>
      </c>
    </row>
    <row r="63" spans="1:9" ht="33" customHeight="1" x14ac:dyDescent="0.2">
      <c r="A63" s="16">
        <v>60</v>
      </c>
      <c r="B63" s="36" t="s">
        <v>142</v>
      </c>
      <c r="C63" s="48" t="s">
        <v>701</v>
      </c>
      <c r="D63" s="49" t="str">
        <f>UPPER(Junio!$E63)</f>
        <v>AUXILIAR DE CONTABILIDAD</v>
      </c>
      <c r="E63" s="49" t="s">
        <v>383</v>
      </c>
      <c r="F63" s="50" t="s">
        <v>135</v>
      </c>
      <c r="G63" s="51">
        <v>40238</v>
      </c>
      <c r="H63" s="48" t="s">
        <v>964</v>
      </c>
      <c r="I63" s="52" t="s">
        <v>470</v>
      </c>
    </row>
    <row r="64" spans="1:9" ht="33" customHeight="1" x14ac:dyDescent="0.2">
      <c r="A64" s="3">
        <v>61</v>
      </c>
      <c r="B64" s="42" t="s">
        <v>299</v>
      </c>
      <c r="C64" s="43" t="s">
        <v>701</v>
      </c>
      <c r="D64" s="44" t="str">
        <f>UPPER(Junio!$E64)</f>
        <v>SECRETARIA EJECUTIVA II</v>
      </c>
      <c r="E64" s="44" t="s">
        <v>334</v>
      </c>
      <c r="F64" s="45" t="s">
        <v>291</v>
      </c>
      <c r="G64" s="46">
        <v>35919</v>
      </c>
      <c r="H64" s="43">
        <v>24989191</v>
      </c>
      <c r="I64" s="47"/>
    </row>
    <row r="65" spans="1:9" ht="33" customHeight="1" x14ac:dyDescent="0.2">
      <c r="A65" s="16">
        <v>62</v>
      </c>
      <c r="B65" s="36" t="s">
        <v>83</v>
      </c>
      <c r="C65" s="48" t="s">
        <v>701</v>
      </c>
      <c r="D65" s="49" t="str">
        <f>UPPER(Junio!$E65)</f>
        <v>AUXILIAR DE ARCHIVO</v>
      </c>
      <c r="E65" s="49" t="s">
        <v>362</v>
      </c>
      <c r="F65" s="50" t="s">
        <v>72</v>
      </c>
      <c r="G65" s="51">
        <v>35143</v>
      </c>
      <c r="H65" s="48" t="s">
        <v>964</v>
      </c>
      <c r="I65" s="52"/>
    </row>
    <row r="66" spans="1:9" ht="33" customHeight="1" x14ac:dyDescent="0.2">
      <c r="A66" s="3">
        <v>63</v>
      </c>
      <c r="B66" s="42" t="s">
        <v>248</v>
      </c>
      <c r="C66" s="43" t="s">
        <v>701</v>
      </c>
      <c r="D66" s="44" t="str">
        <f>UPPER(Junio!$E66)</f>
        <v>TECNICO EN INFORMATICA</v>
      </c>
      <c r="E66" s="44" t="s">
        <v>403</v>
      </c>
      <c r="F66" s="45" t="s">
        <v>244</v>
      </c>
      <c r="G66" s="46">
        <v>40217</v>
      </c>
      <c r="H66" s="43">
        <v>24989191</v>
      </c>
      <c r="I66" s="47"/>
    </row>
    <row r="67" spans="1:9" ht="33" customHeight="1" x14ac:dyDescent="0.2">
      <c r="A67" s="16">
        <v>64</v>
      </c>
      <c r="B67" s="36" t="s">
        <v>127</v>
      </c>
      <c r="C67" s="48" t="s">
        <v>701</v>
      </c>
      <c r="D67" s="49" t="str">
        <f>UPPER(Junio!$E67)</f>
        <v>ANALISTA DE IMPUESTOS Y ARBITRIOS</v>
      </c>
      <c r="E67" s="49" t="s">
        <v>377</v>
      </c>
      <c r="F67" s="50" t="s">
        <v>124</v>
      </c>
      <c r="G67" s="51">
        <v>37956</v>
      </c>
      <c r="H67" s="48" t="s">
        <v>964</v>
      </c>
      <c r="I67" s="52" t="s">
        <v>471</v>
      </c>
    </row>
    <row r="68" spans="1:9" ht="33" customHeight="1" x14ac:dyDescent="0.2">
      <c r="A68" s="3">
        <v>65</v>
      </c>
      <c r="B68" s="42" t="s">
        <v>199</v>
      </c>
      <c r="C68" s="43" t="s">
        <v>701</v>
      </c>
      <c r="D68" s="44" t="str">
        <f>UPPER(Junio!$E68)</f>
        <v>AUXILIAR DE COMPRAS</v>
      </c>
      <c r="E68" s="44" t="s">
        <v>400</v>
      </c>
      <c r="F68" s="45" t="s">
        <v>196</v>
      </c>
      <c r="G68" s="46">
        <v>34085</v>
      </c>
      <c r="H68" s="43" t="s">
        <v>964</v>
      </c>
      <c r="I68" s="47"/>
    </row>
    <row r="69" spans="1:9" ht="33" customHeight="1" x14ac:dyDescent="0.2">
      <c r="A69" s="16">
        <v>66</v>
      </c>
      <c r="B69" s="36" t="s">
        <v>75</v>
      </c>
      <c r="C69" s="48" t="s">
        <v>701</v>
      </c>
      <c r="D69" s="49" t="str">
        <f>UPPER(Junio!$E69)</f>
        <v>ARQUITECTO</v>
      </c>
      <c r="E69" s="49" t="s">
        <v>358</v>
      </c>
      <c r="F69" s="50" t="s">
        <v>72</v>
      </c>
      <c r="G69" s="51">
        <v>37413</v>
      </c>
      <c r="H69" s="48" t="s">
        <v>964</v>
      </c>
      <c r="I69" s="52" t="s">
        <v>472</v>
      </c>
    </row>
    <row r="70" spans="1:9" ht="33" customHeight="1" x14ac:dyDescent="0.2">
      <c r="A70" s="3">
        <v>67</v>
      </c>
      <c r="B70" s="42" t="s">
        <v>79</v>
      </c>
      <c r="C70" s="43" t="s">
        <v>701</v>
      </c>
      <c r="D70" s="44" t="str">
        <f>UPPER(Junio!$E70)</f>
        <v>AUXILIAR DE ARQUITECTURA</v>
      </c>
      <c r="E70" s="44" t="s">
        <v>360</v>
      </c>
      <c r="F70" s="45" t="s">
        <v>72</v>
      </c>
      <c r="G70" s="46">
        <v>34296</v>
      </c>
      <c r="H70" s="43" t="s">
        <v>964</v>
      </c>
      <c r="I70" s="47" t="s">
        <v>473</v>
      </c>
    </row>
    <row r="71" spans="1:9" ht="33" customHeight="1" x14ac:dyDescent="0.2">
      <c r="A71" s="16">
        <v>68</v>
      </c>
      <c r="B71" s="36" t="s">
        <v>44</v>
      </c>
      <c r="C71" s="48" t="s">
        <v>701</v>
      </c>
      <c r="D71" s="49" t="str">
        <f>UPPER(Junio!$E71)</f>
        <v>SUPERVISOR CUANTITATIVO</v>
      </c>
      <c r="E71" s="49" t="s">
        <v>343</v>
      </c>
      <c r="F71" s="50" t="s">
        <v>43</v>
      </c>
      <c r="G71" s="51">
        <v>36787</v>
      </c>
      <c r="H71" s="48" t="s">
        <v>964</v>
      </c>
      <c r="I71" s="52" t="s">
        <v>474</v>
      </c>
    </row>
    <row r="72" spans="1:9" ht="33" customHeight="1" x14ac:dyDescent="0.2">
      <c r="A72" s="3">
        <v>69</v>
      </c>
      <c r="B72" s="42" t="s">
        <v>268</v>
      </c>
      <c r="C72" s="43" t="s">
        <v>701</v>
      </c>
      <c r="D72" s="44" t="str">
        <f>UPPER(Junio!$E72)</f>
        <v>CONTADOR REGIONAL</v>
      </c>
      <c r="E72" s="44" t="s">
        <v>422</v>
      </c>
      <c r="F72" s="45" t="s">
        <v>264</v>
      </c>
      <c r="G72" s="46">
        <v>35933</v>
      </c>
      <c r="H72" s="43">
        <v>24989191</v>
      </c>
      <c r="I72" s="47" t="s">
        <v>475</v>
      </c>
    </row>
    <row r="73" spans="1:9" ht="33" customHeight="1" x14ac:dyDescent="0.2">
      <c r="A73" s="16">
        <v>70</v>
      </c>
      <c r="B73" s="36" t="s">
        <v>259</v>
      </c>
      <c r="C73" s="48" t="s">
        <v>701</v>
      </c>
      <c r="D73" s="49" t="str">
        <f>UPPER(Junio!$E73)</f>
        <v>ASISTENTE ADMINISTRATIVO REGIONAL</v>
      </c>
      <c r="E73" s="49" t="s">
        <v>424</v>
      </c>
      <c r="F73" s="50" t="s">
        <v>257</v>
      </c>
      <c r="G73" s="51">
        <v>35851</v>
      </c>
      <c r="H73" s="48">
        <v>24989191</v>
      </c>
      <c r="I73" s="52" t="s">
        <v>476</v>
      </c>
    </row>
    <row r="74" spans="1:9" ht="33" customHeight="1" x14ac:dyDescent="0.2">
      <c r="A74" s="3">
        <v>71</v>
      </c>
      <c r="B74" s="42" t="s">
        <v>175</v>
      </c>
      <c r="C74" s="43" t="s">
        <v>701</v>
      </c>
      <c r="D74" s="44" t="str">
        <f>UPPER(Junio!$E74)</f>
        <v>OPERARIO DE MANTENIMIENTO</v>
      </c>
      <c r="E74" s="44" t="s">
        <v>392</v>
      </c>
      <c r="F74" s="45" t="s">
        <v>165</v>
      </c>
      <c r="G74" s="46">
        <v>35310</v>
      </c>
      <c r="H74" s="43" t="s">
        <v>964</v>
      </c>
      <c r="I74" s="47"/>
    </row>
    <row r="75" spans="1:9" ht="33" customHeight="1" x14ac:dyDescent="0.2">
      <c r="A75" s="16">
        <v>72</v>
      </c>
      <c r="B75" s="36" t="s">
        <v>202</v>
      </c>
      <c r="C75" s="48" t="s">
        <v>701</v>
      </c>
      <c r="D75" s="49" t="str">
        <f>UPPER(Junio!$E75)</f>
        <v>ENCARGADO DE BODEGA Y SUMINISTROS</v>
      </c>
      <c r="E75" s="49" t="s">
        <v>402</v>
      </c>
      <c r="F75" s="50" t="s">
        <v>201</v>
      </c>
      <c r="G75" s="51">
        <v>41214</v>
      </c>
      <c r="H75" s="48" t="s">
        <v>964</v>
      </c>
      <c r="I75" s="52" t="s">
        <v>477</v>
      </c>
    </row>
    <row r="76" spans="1:9" ht="33" customHeight="1" x14ac:dyDescent="0.2">
      <c r="A76" s="3">
        <v>73</v>
      </c>
      <c r="B76" s="42" t="s">
        <v>2</v>
      </c>
      <c r="C76" s="43" t="s">
        <v>701</v>
      </c>
      <c r="D76" s="44" t="str">
        <f>UPPER(Junio!$E76)</f>
        <v>PILOTO DE PRESIDENCIA</v>
      </c>
      <c r="E76" s="44" t="s">
        <v>327</v>
      </c>
      <c r="F76" s="45" t="s">
        <v>0</v>
      </c>
      <c r="G76" s="46">
        <v>41246</v>
      </c>
      <c r="H76" s="43" t="s">
        <v>964</v>
      </c>
      <c r="I76" s="47"/>
    </row>
    <row r="77" spans="1:9" ht="33" customHeight="1" x14ac:dyDescent="0.2">
      <c r="A77" s="16">
        <v>74</v>
      </c>
      <c r="B77" s="36" t="s">
        <v>228</v>
      </c>
      <c r="C77" s="48" t="s">
        <v>701</v>
      </c>
      <c r="D77" s="49" t="str">
        <f>UPPER(Junio!$E77)</f>
        <v>DIRECTOR DE LABORATORIO DE AGUA</v>
      </c>
      <c r="E77" s="49" t="s">
        <v>415</v>
      </c>
      <c r="F77" s="50" t="s">
        <v>227</v>
      </c>
      <c r="G77" s="51">
        <v>34821</v>
      </c>
      <c r="H77" s="48">
        <v>24989191</v>
      </c>
      <c r="I77" s="52" t="s">
        <v>478</v>
      </c>
    </row>
    <row r="78" spans="1:9" ht="33" customHeight="1" x14ac:dyDescent="0.2">
      <c r="A78" s="3">
        <v>75</v>
      </c>
      <c r="B78" s="42" t="s">
        <v>223</v>
      </c>
      <c r="C78" s="43" t="s">
        <v>701</v>
      </c>
      <c r="D78" s="44" t="str">
        <f>UPPER(Junio!$E78)</f>
        <v>ANALISTA DE PERSONAL</v>
      </c>
      <c r="E78" s="44" t="s">
        <v>413</v>
      </c>
      <c r="F78" s="45" t="s">
        <v>220</v>
      </c>
      <c r="G78" s="46">
        <v>40120</v>
      </c>
      <c r="H78" s="43" t="s">
        <v>964</v>
      </c>
      <c r="I78" s="47" t="s">
        <v>479</v>
      </c>
    </row>
    <row r="79" spans="1:9" ht="33" customHeight="1" x14ac:dyDescent="0.2">
      <c r="A79" s="16">
        <v>76</v>
      </c>
      <c r="B79" s="36" t="s">
        <v>219</v>
      </c>
      <c r="C79" s="48" t="s">
        <v>701</v>
      </c>
      <c r="D79" s="49" t="str">
        <f>UPPER(Junio!$E79)</f>
        <v>SUPERVISOR DE CAPACITACION INSTITUCIONAL</v>
      </c>
      <c r="E79" s="49" t="s">
        <v>410</v>
      </c>
      <c r="F79" s="50" t="s">
        <v>218</v>
      </c>
      <c r="G79" s="51">
        <v>36346</v>
      </c>
      <c r="H79" s="48" t="s">
        <v>964</v>
      </c>
      <c r="I79" s="52" t="s">
        <v>480</v>
      </c>
    </row>
    <row r="80" spans="1:9" ht="33" customHeight="1" x14ac:dyDescent="0.2">
      <c r="A80" s="3">
        <v>77</v>
      </c>
      <c r="B80" s="42" t="s">
        <v>258</v>
      </c>
      <c r="C80" s="43" t="s">
        <v>701</v>
      </c>
      <c r="D80" s="44" t="str">
        <f>UPPER(Junio!$E80)</f>
        <v>GERENTE REGIONAL</v>
      </c>
      <c r="E80" s="44" t="s">
        <v>421</v>
      </c>
      <c r="F80" s="45" t="s">
        <v>257</v>
      </c>
      <c r="G80" s="46">
        <v>41913</v>
      </c>
      <c r="H80" s="43">
        <v>24989191</v>
      </c>
      <c r="I80" s="47" t="s">
        <v>478</v>
      </c>
    </row>
    <row r="81" spans="1:9" ht="33" customHeight="1" x14ac:dyDescent="0.2">
      <c r="A81" s="16">
        <v>78</v>
      </c>
      <c r="B81" s="36" t="s">
        <v>1463</v>
      </c>
      <c r="C81" s="48" t="s">
        <v>701</v>
      </c>
      <c r="D81" s="49" t="s">
        <v>386</v>
      </c>
      <c r="E81" s="49"/>
      <c r="F81" s="50" t="s">
        <v>160</v>
      </c>
      <c r="G81" s="51">
        <v>43621</v>
      </c>
      <c r="H81" s="48" t="s">
        <v>964</v>
      </c>
      <c r="I81" s="52"/>
    </row>
    <row r="82" spans="1:9" ht="33" customHeight="1" x14ac:dyDescent="0.2">
      <c r="A82" s="3">
        <v>79</v>
      </c>
      <c r="B82" s="42" t="s">
        <v>229</v>
      </c>
      <c r="C82" s="43" t="s">
        <v>701</v>
      </c>
      <c r="D82" s="44" t="str">
        <f>UPPER(Junio!$E82)</f>
        <v>SUPERVISOR MICROBIOLOGICO</v>
      </c>
      <c r="E82" s="44" t="s">
        <v>416</v>
      </c>
      <c r="F82" s="45" t="s">
        <v>227</v>
      </c>
      <c r="G82" s="46">
        <v>37288</v>
      </c>
      <c r="H82" s="43">
        <v>24989191</v>
      </c>
      <c r="I82" s="47" t="s">
        <v>481</v>
      </c>
    </row>
    <row r="83" spans="1:9" ht="33" customHeight="1" x14ac:dyDescent="0.2">
      <c r="A83" s="16">
        <v>80</v>
      </c>
      <c r="B83" s="36" t="s">
        <v>194</v>
      </c>
      <c r="C83" s="48" t="s">
        <v>701</v>
      </c>
      <c r="D83" s="49" t="str">
        <f>UPPER(Junio!$E83)</f>
        <v>PILOTO</v>
      </c>
      <c r="E83" s="49" t="s">
        <v>398</v>
      </c>
      <c r="F83" s="50" t="s">
        <v>188</v>
      </c>
      <c r="G83" s="51">
        <v>37655</v>
      </c>
      <c r="H83" s="48" t="s">
        <v>964</v>
      </c>
      <c r="I83" s="52"/>
    </row>
    <row r="84" spans="1:9" ht="33" customHeight="1" x14ac:dyDescent="0.2">
      <c r="A84" s="3">
        <v>81</v>
      </c>
      <c r="B84" s="42" t="s">
        <v>110</v>
      </c>
      <c r="C84" s="43" t="s">
        <v>701</v>
      </c>
      <c r="D84" s="44" t="str">
        <f>UPPER(Junio!$E84)</f>
        <v>SECRETARIA EJECUTIVA II</v>
      </c>
      <c r="E84" s="44" t="s">
        <v>334</v>
      </c>
      <c r="F84" s="45" t="s">
        <v>107</v>
      </c>
      <c r="G84" s="46">
        <v>31656</v>
      </c>
      <c r="H84" s="43" t="s">
        <v>964</v>
      </c>
      <c r="I84" s="47" t="s">
        <v>482</v>
      </c>
    </row>
    <row r="85" spans="1:9" ht="33" customHeight="1" x14ac:dyDescent="0.2">
      <c r="A85" s="16">
        <v>82</v>
      </c>
      <c r="B85" s="36" t="s">
        <v>73</v>
      </c>
      <c r="C85" s="48" t="s">
        <v>701</v>
      </c>
      <c r="D85" s="49" t="str">
        <f>UPPER(Junio!$E85)</f>
        <v>INGENIERO</v>
      </c>
      <c r="E85" s="49" t="s">
        <v>357</v>
      </c>
      <c r="F85" s="50" t="s">
        <v>72</v>
      </c>
      <c r="G85" s="51">
        <v>36615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52</v>
      </c>
      <c r="C86" s="43" t="s">
        <v>701</v>
      </c>
      <c r="D86" s="44" t="str">
        <f>UPPER(Junio!$E86)</f>
        <v>ASESOR FINANCIERO MUNICIPAL</v>
      </c>
      <c r="E86" s="44" t="s">
        <v>347</v>
      </c>
      <c r="F86" s="45" t="s">
        <v>51</v>
      </c>
      <c r="G86" s="46">
        <v>36332</v>
      </c>
      <c r="H86" s="43" t="s">
        <v>964</v>
      </c>
      <c r="I86" s="47"/>
    </row>
    <row r="87" spans="1:9" ht="33" customHeight="1" x14ac:dyDescent="0.2">
      <c r="A87" s="16">
        <v>84</v>
      </c>
      <c r="B87" s="36" t="s">
        <v>63</v>
      </c>
      <c r="C87" s="48" t="s">
        <v>701</v>
      </c>
      <c r="D87" s="49" t="str">
        <f>UPPER(Junio!$E87)</f>
        <v>AUXILIAR DE CAPACITACIÓN MUNICIPAL</v>
      </c>
      <c r="E87" s="49" t="s">
        <v>353</v>
      </c>
      <c r="F87" s="50" t="s">
        <v>59</v>
      </c>
      <c r="G87" s="51">
        <v>37032</v>
      </c>
      <c r="H87" s="48" t="s">
        <v>964</v>
      </c>
      <c r="I87" s="52" t="s">
        <v>484</v>
      </c>
    </row>
    <row r="88" spans="1:9" ht="33" customHeight="1" x14ac:dyDescent="0.2">
      <c r="A88" s="3">
        <v>85</v>
      </c>
      <c r="B88" s="42" t="s">
        <v>66</v>
      </c>
      <c r="C88" s="43" t="s">
        <v>701</v>
      </c>
      <c r="D88" s="44" t="str">
        <f>UPPER(Junio!$E88)</f>
        <v>FACILITADOR DE GESTION SOCIAL</v>
      </c>
      <c r="E88" s="44" t="s">
        <v>355</v>
      </c>
      <c r="F88" s="45" t="s">
        <v>64</v>
      </c>
      <c r="G88" s="46">
        <v>36526</v>
      </c>
      <c r="H88" s="43">
        <v>24989191</v>
      </c>
      <c r="I88" s="47" t="s">
        <v>485</v>
      </c>
    </row>
    <row r="89" spans="1:9" ht="33" customHeight="1" x14ac:dyDescent="0.2">
      <c r="A89" s="16">
        <v>86</v>
      </c>
      <c r="B89" s="36" t="s">
        <v>25</v>
      </c>
      <c r="C89" s="48" t="s">
        <v>701</v>
      </c>
      <c r="D89" s="49" t="str">
        <f>UPPER(Junio!$E89)</f>
        <v>SECRETARIA EJECUTIVA II</v>
      </c>
      <c r="E89" s="49" t="s">
        <v>334</v>
      </c>
      <c r="F89" s="50" t="s">
        <v>20</v>
      </c>
      <c r="G89" s="51">
        <v>33259</v>
      </c>
      <c r="H89" s="48" t="s">
        <v>964</v>
      </c>
      <c r="I89" s="52" t="s">
        <v>486</v>
      </c>
    </row>
    <row r="90" spans="1:9" ht="33" customHeight="1" x14ac:dyDescent="0.2">
      <c r="A90" s="3">
        <v>87</v>
      </c>
      <c r="B90" s="42" t="s">
        <v>9</v>
      </c>
      <c r="C90" s="43" t="s">
        <v>701</v>
      </c>
      <c r="D90" s="44" t="str">
        <f>UPPER(Junio!$E90)</f>
        <v>OPERARIO DE GERENCIA</v>
      </c>
      <c r="E90" s="44" t="s">
        <v>330</v>
      </c>
      <c r="F90" s="45" t="s">
        <v>3</v>
      </c>
      <c r="G90" s="46">
        <v>35583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853</v>
      </c>
      <c r="C91" s="48" t="s">
        <v>701</v>
      </c>
      <c r="D91" s="49" t="str">
        <f>UPPER(Junio!$E91)</f>
        <v>AUXILIAR DE CAPACITACIÓN MUNICIPAL</v>
      </c>
      <c r="E91" s="49" t="s">
        <v>353</v>
      </c>
      <c r="F91" s="50" t="s">
        <v>59</v>
      </c>
      <c r="G91" s="51">
        <v>37956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148</v>
      </c>
      <c r="C92" s="43" t="s">
        <v>701</v>
      </c>
      <c r="D92" s="44" t="str">
        <f>UPPER(Junio!$E92)</f>
        <v>SECRETARIA EJECUTIVA I</v>
      </c>
      <c r="E92" s="44" t="s">
        <v>341</v>
      </c>
      <c r="F92" s="45" t="s">
        <v>145</v>
      </c>
      <c r="G92" s="46">
        <v>40148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134</v>
      </c>
      <c r="C93" s="48" t="s">
        <v>701</v>
      </c>
      <c r="D93" s="49" t="str">
        <f>UPPER(Junio!$E93)</f>
        <v>ANALISTA PRESUPUESTARIO</v>
      </c>
      <c r="E93" s="49" t="s">
        <v>380</v>
      </c>
      <c r="F93" s="50" t="s">
        <v>131</v>
      </c>
      <c r="G93" s="51">
        <v>37956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129</v>
      </c>
      <c r="C94" s="43" t="s">
        <v>701</v>
      </c>
      <c r="D94" s="44" t="str">
        <f>UPPER(Junio!$E94)</f>
        <v>SUB-DIRECTOR DE PRESUPUESTO Y CONTABILIDAD</v>
      </c>
      <c r="E94" s="44" t="s">
        <v>378</v>
      </c>
      <c r="F94" s="45" t="s">
        <v>128</v>
      </c>
      <c r="G94" s="46">
        <v>31852</v>
      </c>
      <c r="H94" s="43" t="s">
        <v>964</v>
      </c>
      <c r="I94" s="47"/>
    </row>
    <row r="95" spans="1:9" ht="33" customHeight="1" x14ac:dyDescent="0.2">
      <c r="A95" s="16">
        <v>92</v>
      </c>
      <c r="B95" s="36" t="s">
        <v>13</v>
      </c>
      <c r="C95" s="48" t="s">
        <v>701</v>
      </c>
      <c r="D95" s="49" t="str">
        <f>UPPER(Junio!$E95)</f>
        <v>ASISTENTE DE AUDITORIA</v>
      </c>
      <c r="E95" s="49" t="s">
        <v>332</v>
      </c>
      <c r="F95" s="50" t="s">
        <v>10</v>
      </c>
      <c r="G95" s="51">
        <v>35800</v>
      </c>
      <c r="H95" s="48" t="s">
        <v>964</v>
      </c>
      <c r="I95" s="52" t="s">
        <v>487</v>
      </c>
    </row>
    <row r="96" spans="1:9" ht="33" customHeight="1" x14ac:dyDescent="0.2">
      <c r="A96" s="3">
        <v>93</v>
      </c>
      <c r="B96" s="42" t="s">
        <v>163</v>
      </c>
      <c r="C96" s="43" t="s">
        <v>701</v>
      </c>
      <c r="D96" s="44" t="str">
        <f>UPPER(Junio!$E96)</f>
        <v>ASISTENTE ADMINISTRATIVO/FINANCIERO</v>
      </c>
      <c r="E96" s="44" t="s">
        <v>370</v>
      </c>
      <c r="F96" s="45" t="s">
        <v>160</v>
      </c>
      <c r="G96" s="46">
        <v>35446</v>
      </c>
      <c r="H96" s="43" t="s">
        <v>964</v>
      </c>
      <c r="I96" s="47" t="s">
        <v>488</v>
      </c>
    </row>
    <row r="97" spans="1:9" ht="33" customHeight="1" x14ac:dyDescent="0.2">
      <c r="A97" s="16">
        <v>94</v>
      </c>
      <c r="B97" s="36" t="s">
        <v>16</v>
      </c>
      <c r="C97" s="48" t="s">
        <v>701</v>
      </c>
      <c r="D97" s="49" t="str">
        <f>UPPER(Junio!$E97)</f>
        <v>AUXILIAR DE AUDITORIA</v>
      </c>
      <c r="E97" s="49" t="s">
        <v>333</v>
      </c>
      <c r="F97" s="50" t="s">
        <v>10</v>
      </c>
      <c r="G97" s="51">
        <v>35870</v>
      </c>
      <c r="H97" s="48" t="s">
        <v>964</v>
      </c>
      <c r="I97" s="52" t="s">
        <v>489</v>
      </c>
    </row>
    <row r="98" spans="1:9" ht="33" customHeight="1" x14ac:dyDescent="0.2">
      <c r="A98" s="3">
        <v>95</v>
      </c>
      <c r="B98" s="42" t="s">
        <v>172</v>
      </c>
      <c r="C98" s="43" t="s">
        <v>701</v>
      </c>
      <c r="D98" s="44" t="str">
        <f>UPPER(Junio!$E98)</f>
        <v>OPERARIO DE MANTENIMIENTO</v>
      </c>
      <c r="E98" s="44" t="s">
        <v>392</v>
      </c>
      <c r="F98" s="45" t="s">
        <v>165</v>
      </c>
      <c r="G98" s="46">
        <v>37316</v>
      </c>
      <c r="H98" s="43" t="s">
        <v>964</v>
      </c>
      <c r="I98" s="47" t="s">
        <v>490</v>
      </c>
    </row>
    <row r="99" spans="1:9" ht="33" customHeight="1" x14ac:dyDescent="0.2">
      <c r="A99" s="16">
        <v>96</v>
      </c>
      <c r="B99" s="36" t="s">
        <v>1295</v>
      </c>
      <c r="C99" s="48" t="s">
        <v>701</v>
      </c>
      <c r="D99" s="49" t="str">
        <f>UPPER(Junio!$E99)</f>
        <v>GERENTE REGIONAL</v>
      </c>
      <c r="E99" s="49" t="s">
        <v>421</v>
      </c>
      <c r="F99" s="50" t="s">
        <v>301</v>
      </c>
      <c r="G99" s="51">
        <v>43545</v>
      </c>
      <c r="H99" s="48">
        <v>24989191</v>
      </c>
      <c r="I99" s="52"/>
    </row>
    <row r="100" spans="1:9" ht="33" customHeight="1" x14ac:dyDescent="0.2">
      <c r="A100" s="3">
        <v>97</v>
      </c>
      <c r="B100" s="42" t="s">
        <v>94</v>
      </c>
      <c r="C100" s="43" t="s">
        <v>701</v>
      </c>
      <c r="D100" s="44" t="str">
        <f>UPPER(Junio!$E100)</f>
        <v>AUXILIAR DE TOPOGRAFIA</v>
      </c>
      <c r="E100" s="44" t="s">
        <v>364</v>
      </c>
      <c r="F100" s="45" t="s">
        <v>84</v>
      </c>
      <c r="G100" s="46">
        <v>33573</v>
      </c>
      <c r="H100" s="43" t="s">
        <v>964</v>
      </c>
      <c r="I100" s="47"/>
    </row>
    <row r="101" spans="1:9" ht="33" customHeight="1" x14ac:dyDescent="0.2">
      <c r="A101" s="16">
        <v>98</v>
      </c>
      <c r="B101" s="36" t="s">
        <v>1</v>
      </c>
      <c r="C101" s="48" t="s">
        <v>701</v>
      </c>
      <c r="D101" s="49" t="str">
        <f>UPPER(Junio!$E101)</f>
        <v>SECRETARIA DE GERENCIA</v>
      </c>
      <c r="E101" s="49" t="s">
        <v>326</v>
      </c>
      <c r="F101" s="50" t="s">
        <v>0</v>
      </c>
      <c r="G101" s="51">
        <v>37956</v>
      </c>
      <c r="H101" s="48" t="s">
        <v>964</v>
      </c>
      <c r="I101" s="52" t="s">
        <v>491</v>
      </c>
    </row>
    <row r="102" spans="1:9" ht="33" customHeight="1" x14ac:dyDescent="0.2">
      <c r="A102" s="3">
        <v>99</v>
      </c>
      <c r="B102" s="42" t="s">
        <v>58</v>
      </c>
      <c r="C102" s="43" t="s">
        <v>701</v>
      </c>
      <c r="D102" s="44" t="str">
        <f>UPPER(Junio!$E102)</f>
        <v>AUXILIAR ASESORIA ADMINISTRATIVA MUNICIPAL</v>
      </c>
      <c r="E102" s="44" t="s">
        <v>350</v>
      </c>
      <c r="F102" s="45" t="s">
        <v>859</v>
      </c>
      <c r="G102" s="46">
        <v>36586</v>
      </c>
      <c r="H102" s="43" t="s">
        <v>964</v>
      </c>
      <c r="I102" s="47" t="s">
        <v>492</v>
      </c>
    </row>
    <row r="103" spans="1:9" ht="33" customHeight="1" x14ac:dyDescent="0.2">
      <c r="A103" s="16">
        <v>100</v>
      </c>
      <c r="B103" s="36" t="s">
        <v>32</v>
      </c>
      <c r="C103" s="48" t="s">
        <v>701</v>
      </c>
      <c r="D103" s="49" t="str">
        <f>UPPER(Junio!$E103)</f>
        <v>GERENTE ADMINISTRATIVO/FINANCIERO</v>
      </c>
      <c r="E103" s="49" t="s">
        <v>338</v>
      </c>
      <c r="F103" s="50" t="s">
        <v>31</v>
      </c>
      <c r="G103" s="51">
        <v>42461</v>
      </c>
      <c r="H103" s="48" t="s">
        <v>964</v>
      </c>
      <c r="I103" s="52" t="s">
        <v>493</v>
      </c>
    </row>
    <row r="104" spans="1:9" ht="33" customHeight="1" x14ac:dyDescent="0.2">
      <c r="A104" s="3">
        <v>101</v>
      </c>
      <c r="B104" s="42" t="s">
        <v>137</v>
      </c>
      <c r="C104" s="43" t="s">
        <v>701</v>
      </c>
      <c r="D104" s="44" t="str">
        <f>UPPER(Junio!$E104)</f>
        <v>CONTADOR</v>
      </c>
      <c r="E104" s="44" t="s">
        <v>382</v>
      </c>
      <c r="F104" s="45" t="s">
        <v>135</v>
      </c>
      <c r="G104" s="46">
        <v>34988</v>
      </c>
      <c r="H104" s="43" t="s">
        <v>964</v>
      </c>
      <c r="I104" s="47" t="s">
        <v>494</v>
      </c>
    </row>
    <row r="105" spans="1:9" ht="33" customHeight="1" x14ac:dyDescent="0.2">
      <c r="A105" s="16">
        <v>102</v>
      </c>
      <c r="B105" s="36" t="s">
        <v>139</v>
      </c>
      <c r="C105" s="48" t="s">
        <v>701</v>
      </c>
      <c r="D105" s="49" t="str">
        <f>UPPER(Junio!$E105)</f>
        <v>CONTADOR</v>
      </c>
      <c r="E105" s="49" t="s">
        <v>382</v>
      </c>
      <c r="F105" s="50" t="s">
        <v>135</v>
      </c>
      <c r="G105" s="51">
        <v>35886</v>
      </c>
      <c r="H105" s="48" t="s">
        <v>964</v>
      </c>
      <c r="I105" s="52" t="s">
        <v>495</v>
      </c>
    </row>
    <row r="106" spans="1:9" ht="33" customHeight="1" x14ac:dyDescent="0.2">
      <c r="A106" s="3">
        <v>103</v>
      </c>
      <c r="B106" s="42" t="s">
        <v>249</v>
      </c>
      <c r="C106" s="43" t="s">
        <v>701</v>
      </c>
      <c r="D106" s="44" t="str">
        <f>UPPER(Junio!$E106)</f>
        <v>SECRETARIA EJECUTIVA II</v>
      </c>
      <c r="E106" s="44" t="s">
        <v>334</v>
      </c>
      <c r="F106" s="45" t="s">
        <v>244</v>
      </c>
      <c r="G106" s="46">
        <v>34974</v>
      </c>
      <c r="H106" s="43">
        <v>24989191</v>
      </c>
      <c r="I106" s="47" t="s">
        <v>496</v>
      </c>
    </row>
    <row r="107" spans="1:9" ht="33" customHeight="1" x14ac:dyDescent="0.2">
      <c r="A107" s="16">
        <v>104</v>
      </c>
      <c r="B107" s="36" t="s">
        <v>119</v>
      </c>
      <c r="C107" s="48" t="s">
        <v>701</v>
      </c>
      <c r="D107" s="49" t="str">
        <f>UPPER(Junio!$E107)</f>
        <v>ANALISTA DE CARTERA</v>
      </c>
      <c r="E107" s="49" t="s">
        <v>375</v>
      </c>
      <c r="F107" s="50" t="s">
        <v>117</v>
      </c>
      <c r="G107" s="51">
        <v>35901</v>
      </c>
      <c r="H107" s="48" t="s">
        <v>964</v>
      </c>
      <c r="I107" s="52" t="s">
        <v>497</v>
      </c>
    </row>
    <row r="108" spans="1:9" ht="33" customHeight="1" x14ac:dyDescent="0.2">
      <c r="A108" s="3">
        <v>105</v>
      </c>
      <c r="B108" s="42" t="s">
        <v>155</v>
      </c>
      <c r="C108" s="43" t="s">
        <v>701</v>
      </c>
      <c r="D108" s="44" t="str">
        <f>UPPER(Junio!$E108)</f>
        <v>CONTADOR</v>
      </c>
      <c r="E108" s="44" t="s">
        <v>382</v>
      </c>
      <c r="F108" s="45" t="s">
        <v>154</v>
      </c>
      <c r="G108" s="46">
        <v>35590</v>
      </c>
      <c r="H108" s="43" t="s">
        <v>964</v>
      </c>
      <c r="I108" s="47" t="s">
        <v>498</v>
      </c>
    </row>
    <row r="109" spans="1:9" ht="33" customHeight="1" x14ac:dyDescent="0.2">
      <c r="A109" s="16">
        <v>106</v>
      </c>
      <c r="B109" s="36" t="s">
        <v>288</v>
      </c>
      <c r="C109" s="48" t="s">
        <v>701</v>
      </c>
      <c r="D109" s="49" t="str">
        <f>UPPER(Junio!$E109)</f>
        <v>AUXILIAR ASESORIA FINANCIERA MUNICIPAL</v>
      </c>
      <c r="E109" s="49" t="s">
        <v>348</v>
      </c>
      <c r="F109" s="50" t="s">
        <v>283</v>
      </c>
      <c r="G109" s="51">
        <v>41214</v>
      </c>
      <c r="H109" s="48">
        <v>24989191</v>
      </c>
      <c r="I109" s="52" t="s">
        <v>499</v>
      </c>
    </row>
    <row r="110" spans="1:9" ht="33" customHeight="1" x14ac:dyDescent="0.2">
      <c r="A110" s="3">
        <v>107</v>
      </c>
      <c r="B110" s="42" t="s">
        <v>17</v>
      </c>
      <c r="C110" s="43" t="s">
        <v>701</v>
      </c>
      <c r="D110" s="44" t="str">
        <f>UPPER(Junio!$E110)</f>
        <v>AUXILIAR DE AUDITORIA</v>
      </c>
      <c r="E110" s="44" t="s">
        <v>333</v>
      </c>
      <c r="F110" s="45" t="s">
        <v>10</v>
      </c>
      <c r="G110" s="46">
        <v>40878</v>
      </c>
      <c r="H110" s="43" t="s">
        <v>964</v>
      </c>
      <c r="I110" s="47" t="s">
        <v>500</v>
      </c>
    </row>
    <row r="111" spans="1:9" ht="33" customHeight="1" x14ac:dyDescent="0.2">
      <c r="A111" s="16">
        <v>108</v>
      </c>
      <c r="B111" s="36" t="s">
        <v>111</v>
      </c>
      <c r="C111" s="48" t="s">
        <v>701</v>
      </c>
      <c r="D111" s="49" t="str">
        <f>UPPER(Junio!$E111)</f>
        <v>MENSAJERO</v>
      </c>
      <c r="E111" s="49" t="s">
        <v>371</v>
      </c>
      <c r="F111" s="50" t="s">
        <v>107</v>
      </c>
      <c r="G111" s="51">
        <v>40407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116</v>
      </c>
      <c r="C112" s="43" t="s">
        <v>701</v>
      </c>
      <c r="D112" s="44" t="str">
        <f>UPPER(Junio!$E112)</f>
        <v>ANALISTA DE CREDITOS</v>
      </c>
      <c r="E112" s="44" t="s">
        <v>373</v>
      </c>
      <c r="F112" s="45" t="s">
        <v>112</v>
      </c>
      <c r="G112" s="46">
        <v>37501</v>
      </c>
      <c r="H112" s="43" t="s">
        <v>964</v>
      </c>
      <c r="I112" s="47"/>
    </row>
    <row r="113" spans="1:9" ht="33" customHeight="1" x14ac:dyDescent="0.2">
      <c r="A113" s="16">
        <v>110</v>
      </c>
      <c r="B113" s="36" t="s">
        <v>50</v>
      </c>
      <c r="C113" s="48" t="s">
        <v>701</v>
      </c>
      <c r="D113" s="49" t="str">
        <f>UPPER(Junio!$E113)</f>
        <v>ASISTENTE DE FORTALECIMIENTO MUNICIPAL</v>
      </c>
      <c r="E113" s="49" t="s">
        <v>346</v>
      </c>
      <c r="F113" s="50" t="s">
        <v>48</v>
      </c>
      <c r="G113" s="51">
        <v>34593</v>
      </c>
      <c r="H113" s="48" t="s">
        <v>964</v>
      </c>
      <c r="I113" s="52"/>
    </row>
    <row r="114" spans="1:9" ht="33" customHeight="1" x14ac:dyDescent="0.2">
      <c r="A114" s="3">
        <v>111</v>
      </c>
      <c r="B114" s="42" t="s">
        <v>159</v>
      </c>
      <c r="C114" s="43" t="s">
        <v>701</v>
      </c>
      <c r="D114" s="44" t="str">
        <f>UPPER(Junio!$E114)</f>
        <v>CONTADOR</v>
      </c>
      <c r="E114" s="44" t="s">
        <v>382</v>
      </c>
      <c r="F114" s="45" t="s">
        <v>157</v>
      </c>
      <c r="G114" s="46">
        <v>40148</v>
      </c>
      <c r="H114" s="43" t="s">
        <v>964</v>
      </c>
      <c r="I114" s="47" t="s">
        <v>570</v>
      </c>
    </row>
    <row r="115" spans="1:9" ht="33" customHeight="1" x14ac:dyDescent="0.2">
      <c r="A115" s="16">
        <v>112</v>
      </c>
      <c r="B115" s="36" t="s">
        <v>98</v>
      </c>
      <c r="C115" s="48" t="s">
        <v>701</v>
      </c>
      <c r="D115" s="49" t="str">
        <f>UPPER(Junio!$E115)</f>
        <v>SECRETARIA EJECUTIVA II</v>
      </c>
      <c r="E115" s="49" t="s">
        <v>334</v>
      </c>
      <c r="F115" s="50" t="s">
        <v>97</v>
      </c>
      <c r="G115" s="51">
        <v>36404</v>
      </c>
      <c r="H115" s="48" t="s">
        <v>964</v>
      </c>
      <c r="I115" s="52" t="s">
        <v>571</v>
      </c>
    </row>
    <row r="116" spans="1:9" ht="33" customHeight="1" x14ac:dyDescent="0.2">
      <c r="A116" s="3">
        <v>113</v>
      </c>
      <c r="B116" s="42" t="s">
        <v>7</v>
      </c>
      <c r="C116" s="43" t="s">
        <v>701</v>
      </c>
      <c r="D116" s="44" t="str">
        <f>UPPER(Junio!$E116)</f>
        <v>PILOTO DE GERENCIA</v>
      </c>
      <c r="E116" s="44" t="s">
        <v>329</v>
      </c>
      <c r="F116" s="45" t="s">
        <v>3</v>
      </c>
      <c r="G116" s="46">
        <v>35116</v>
      </c>
      <c r="H116" s="43" t="s">
        <v>964</v>
      </c>
      <c r="I116" s="47"/>
    </row>
    <row r="117" spans="1:9" ht="33" customHeight="1" x14ac:dyDescent="0.2">
      <c r="A117" s="16">
        <v>114</v>
      </c>
      <c r="B117" s="36" t="s">
        <v>47</v>
      </c>
      <c r="C117" s="48" t="s">
        <v>701</v>
      </c>
      <c r="D117" s="49" t="str">
        <f>UPPER(Junio!$E117)</f>
        <v>INVESTIGADOR CUANTITATIVO</v>
      </c>
      <c r="E117" s="49" t="s">
        <v>344</v>
      </c>
      <c r="F117" s="50" t="s">
        <v>43</v>
      </c>
      <c r="G117" s="51">
        <v>36298</v>
      </c>
      <c r="H117" s="48" t="s">
        <v>964</v>
      </c>
      <c r="I117" s="52"/>
    </row>
    <row r="118" spans="1:9" ht="33" customHeight="1" x14ac:dyDescent="0.2">
      <c r="A118" s="3">
        <v>115</v>
      </c>
      <c r="B118" s="42" t="s">
        <v>260</v>
      </c>
      <c r="C118" s="43" t="s">
        <v>701</v>
      </c>
      <c r="D118" s="44" t="str">
        <f>UPPER(Junio!$E118)</f>
        <v>CONTADOR REGIONAL</v>
      </c>
      <c r="E118" s="44" t="s">
        <v>422</v>
      </c>
      <c r="F118" s="45" t="s">
        <v>257</v>
      </c>
      <c r="G118" s="46">
        <v>37956</v>
      </c>
      <c r="H118" s="43">
        <v>24989191</v>
      </c>
      <c r="I118" s="47" t="s">
        <v>572</v>
      </c>
    </row>
    <row r="119" spans="1:9" ht="33" customHeight="1" x14ac:dyDescent="0.2">
      <c r="A119" s="16">
        <v>116</v>
      </c>
      <c r="B119" s="36" t="s">
        <v>286</v>
      </c>
      <c r="C119" s="48" t="s">
        <v>701</v>
      </c>
      <c r="D119" s="49" t="str">
        <f>UPPER(Junio!$E119)</f>
        <v>ASISTENTE ADMINISTRATIVO REGIONAL</v>
      </c>
      <c r="E119" s="49" t="s">
        <v>424</v>
      </c>
      <c r="F119" s="50" t="s">
        <v>283</v>
      </c>
      <c r="G119" s="51">
        <v>41214</v>
      </c>
      <c r="H119" s="48">
        <v>24989191</v>
      </c>
      <c r="I119" s="52" t="s">
        <v>573</v>
      </c>
    </row>
    <row r="120" spans="1:9" ht="33" customHeight="1" x14ac:dyDescent="0.2">
      <c r="A120" s="3">
        <v>117</v>
      </c>
      <c r="B120" s="42" t="s">
        <v>297</v>
      </c>
      <c r="C120" s="43" t="s">
        <v>701</v>
      </c>
      <c r="D120" s="44" t="str">
        <f>UPPER(Junio!$E120)</f>
        <v>AUXILIAR DE INGENIERIA</v>
      </c>
      <c r="E120" s="44" t="s">
        <v>359</v>
      </c>
      <c r="F120" s="45" t="s">
        <v>291</v>
      </c>
      <c r="G120" s="46">
        <v>35446</v>
      </c>
      <c r="H120" s="43">
        <v>24989191</v>
      </c>
      <c r="I120" s="47" t="s">
        <v>574</v>
      </c>
    </row>
    <row r="121" spans="1:9" ht="33" customHeight="1" x14ac:dyDescent="0.2">
      <c r="A121" s="16">
        <v>118</v>
      </c>
      <c r="B121" s="36" t="s">
        <v>89</v>
      </c>
      <c r="C121" s="48" t="s">
        <v>701</v>
      </c>
      <c r="D121" s="49" t="str">
        <f>UPPER(Junio!$E121)</f>
        <v>AUXILIAR DE TOPOGRAFIA</v>
      </c>
      <c r="E121" s="49" t="s">
        <v>364</v>
      </c>
      <c r="F121" s="50" t="s">
        <v>84</v>
      </c>
      <c r="G121" s="51">
        <v>33162</v>
      </c>
      <c r="H121" s="48" t="s">
        <v>964</v>
      </c>
      <c r="I121" s="52" t="s">
        <v>575</v>
      </c>
    </row>
    <row r="122" spans="1:9" ht="33" customHeight="1" x14ac:dyDescent="0.2">
      <c r="A122" s="3">
        <v>119</v>
      </c>
      <c r="B122" s="42" t="s">
        <v>306</v>
      </c>
      <c r="C122" s="43" t="s">
        <v>701</v>
      </c>
      <c r="D122" s="44" t="str">
        <f>UPPER(Junio!$E122)</f>
        <v>CONTADOR REGIONAL</v>
      </c>
      <c r="E122" s="44" t="s">
        <v>422</v>
      </c>
      <c r="F122" s="45" t="s">
        <v>301</v>
      </c>
      <c r="G122" s="46">
        <v>30144</v>
      </c>
      <c r="H122" s="43">
        <v>24989191</v>
      </c>
      <c r="I122" s="47" t="s">
        <v>576</v>
      </c>
    </row>
    <row r="123" spans="1:9" ht="33" customHeight="1" x14ac:dyDescent="0.2">
      <c r="A123" s="16">
        <v>120</v>
      </c>
      <c r="B123" s="36" t="s">
        <v>309</v>
      </c>
      <c r="C123" s="48" t="s">
        <v>701</v>
      </c>
      <c r="D123" s="49" t="str">
        <f>UPPER(Junio!$E123)</f>
        <v>OPERARIO REGIONAL</v>
      </c>
      <c r="E123" s="49" t="s">
        <v>423</v>
      </c>
      <c r="F123" s="50" t="s">
        <v>301</v>
      </c>
      <c r="G123" s="51">
        <v>37956</v>
      </c>
      <c r="H123" s="48">
        <v>24989191</v>
      </c>
      <c r="I123" s="52" t="s">
        <v>577</v>
      </c>
    </row>
    <row r="124" spans="1:9" ht="33" customHeight="1" x14ac:dyDescent="0.2">
      <c r="A124" s="3">
        <v>121</v>
      </c>
      <c r="B124" s="42" t="s">
        <v>168</v>
      </c>
      <c r="C124" s="43" t="s">
        <v>701</v>
      </c>
      <c r="D124" s="44" t="str">
        <f>UPPER(Junio!$E124)</f>
        <v>CARPINTERO</v>
      </c>
      <c r="E124" s="44" t="s">
        <v>390</v>
      </c>
      <c r="F124" s="45" t="s">
        <v>165</v>
      </c>
      <c r="G124" s="46">
        <v>35536</v>
      </c>
      <c r="H124" s="43" t="s">
        <v>964</v>
      </c>
      <c r="I124" s="47" t="s">
        <v>578</v>
      </c>
    </row>
    <row r="125" spans="1:9" ht="33" customHeight="1" x14ac:dyDescent="0.2">
      <c r="A125" s="16">
        <v>122</v>
      </c>
      <c r="B125" s="36" t="s">
        <v>200</v>
      </c>
      <c r="C125" s="48" t="s">
        <v>701</v>
      </c>
      <c r="D125" s="49" t="str">
        <f>UPPER(Junio!$E125)</f>
        <v>COTIZADOR</v>
      </c>
      <c r="E125" s="49" t="s">
        <v>401</v>
      </c>
      <c r="F125" s="50" t="s">
        <v>196</v>
      </c>
      <c r="G125" s="51">
        <v>30866</v>
      </c>
      <c r="H125" s="48" t="s">
        <v>964</v>
      </c>
      <c r="I125" s="52"/>
    </row>
    <row r="126" spans="1:9" ht="33" customHeight="1" x14ac:dyDescent="0.2">
      <c r="A126" s="3">
        <v>123</v>
      </c>
      <c r="B126" s="42" t="s">
        <v>92</v>
      </c>
      <c r="C126" s="43" t="s">
        <v>701</v>
      </c>
      <c r="D126" s="44" t="str">
        <f>UPPER(Junio!$E126)</f>
        <v>AUXILIAR DE TOPOGRAFIA</v>
      </c>
      <c r="E126" s="44" t="s">
        <v>364</v>
      </c>
      <c r="F126" s="45" t="s">
        <v>84</v>
      </c>
      <c r="G126" s="46">
        <v>33911</v>
      </c>
      <c r="H126" s="43" t="s">
        <v>964</v>
      </c>
      <c r="I126" s="47"/>
    </row>
    <row r="127" spans="1:9" ht="33" customHeight="1" x14ac:dyDescent="0.2">
      <c r="A127" s="16">
        <v>124</v>
      </c>
      <c r="B127" s="36" t="s">
        <v>245</v>
      </c>
      <c r="C127" s="48" t="s">
        <v>701</v>
      </c>
      <c r="D127" s="49" t="str">
        <f>UPPER(Junio!$E127)</f>
        <v>GERENTE REGIONAL</v>
      </c>
      <c r="E127" s="49" t="s">
        <v>421</v>
      </c>
      <c r="F127" s="50" t="s">
        <v>244</v>
      </c>
      <c r="G127" s="51">
        <v>42982</v>
      </c>
      <c r="H127" s="48">
        <v>24989191</v>
      </c>
      <c r="I127" s="52"/>
    </row>
    <row r="128" spans="1:9" ht="33" customHeight="1" x14ac:dyDescent="0.2">
      <c r="A128" s="3">
        <v>125</v>
      </c>
      <c r="B128" s="42" t="s">
        <v>120</v>
      </c>
      <c r="C128" s="43" t="s">
        <v>701</v>
      </c>
      <c r="D128" s="44" t="str">
        <f>UPPER(Junio!$E128)</f>
        <v>ANALISTA DE CARTERA</v>
      </c>
      <c r="E128" s="44" t="s">
        <v>375</v>
      </c>
      <c r="F128" s="45" t="s">
        <v>117</v>
      </c>
      <c r="G128" s="46">
        <v>35977</v>
      </c>
      <c r="H128" s="43" t="s">
        <v>964</v>
      </c>
      <c r="I128" s="47" t="s">
        <v>579</v>
      </c>
    </row>
    <row r="129" spans="1:9" ht="33" customHeight="1" x14ac:dyDescent="0.2">
      <c r="A129" s="16">
        <v>126</v>
      </c>
      <c r="B129" s="36" t="s">
        <v>88</v>
      </c>
      <c r="C129" s="48" t="s">
        <v>701</v>
      </c>
      <c r="D129" s="49" t="str">
        <f>UPPER(Junio!$E129)</f>
        <v>AUXILIAR DE TOPOGRAFIA</v>
      </c>
      <c r="E129" s="49" t="s">
        <v>364</v>
      </c>
      <c r="F129" s="50" t="s">
        <v>84</v>
      </c>
      <c r="G129" s="51">
        <v>35811</v>
      </c>
      <c r="H129" s="48" t="s">
        <v>964</v>
      </c>
      <c r="I129" s="52" t="s">
        <v>580</v>
      </c>
    </row>
    <row r="130" spans="1:9" ht="33" customHeight="1" x14ac:dyDescent="0.2">
      <c r="A130" s="3">
        <v>127</v>
      </c>
      <c r="B130" s="42" t="s">
        <v>280</v>
      </c>
      <c r="C130" s="43" t="s">
        <v>701</v>
      </c>
      <c r="D130" s="44" t="str">
        <f>UPPER(Junio!$E130)</f>
        <v>CONTADOR REGIONAL</v>
      </c>
      <c r="E130" s="44" t="s">
        <v>422</v>
      </c>
      <c r="F130" s="45" t="s">
        <v>274</v>
      </c>
      <c r="G130" s="46">
        <v>37956</v>
      </c>
      <c r="H130" s="43">
        <v>24989191</v>
      </c>
      <c r="I130" s="47" t="s">
        <v>581</v>
      </c>
    </row>
    <row r="131" spans="1:9" ht="33" customHeight="1" x14ac:dyDescent="0.2">
      <c r="A131" s="16">
        <v>128</v>
      </c>
      <c r="B131" s="36" t="s">
        <v>276</v>
      </c>
      <c r="C131" s="48" t="s">
        <v>701</v>
      </c>
      <c r="D131" s="49" t="str">
        <f>UPPER(Junio!$E131)</f>
        <v>INGENIERO</v>
      </c>
      <c r="E131" s="49" t="s">
        <v>357</v>
      </c>
      <c r="F131" s="50" t="s">
        <v>274</v>
      </c>
      <c r="G131" s="51">
        <v>36739</v>
      </c>
      <c r="H131" s="48">
        <v>24989191</v>
      </c>
      <c r="I131" s="52" t="s">
        <v>582</v>
      </c>
    </row>
    <row r="132" spans="1:9" ht="33" customHeight="1" x14ac:dyDescent="0.2">
      <c r="A132" s="3">
        <v>129</v>
      </c>
      <c r="B132" s="42" t="s">
        <v>313</v>
      </c>
      <c r="C132" s="43" t="s">
        <v>701</v>
      </c>
      <c r="D132" s="44" t="str">
        <f>UPPER(Junio!$E132)</f>
        <v>ASISTENTE ADMINISTRATIVO REGIONAL</v>
      </c>
      <c r="E132" s="44" t="s">
        <v>424</v>
      </c>
      <c r="F132" s="45" t="s">
        <v>310</v>
      </c>
      <c r="G132" s="46">
        <v>32279</v>
      </c>
      <c r="H132" s="43">
        <v>24989191</v>
      </c>
      <c r="I132" s="47" t="s">
        <v>583</v>
      </c>
    </row>
    <row r="133" spans="1:9" ht="33" customHeight="1" x14ac:dyDescent="0.2">
      <c r="A133" s="16">
        <v>130</v>
      </c>
      <c r="B133" s="36" t="s">
        <v>266</v>
      </c>
      <c r="C133" s="48" t="s">
        <v>701</v>
      </c>
      <c r="D133" s="49" t="str">
        <f>UPPER(Junio!$E133)</f>
        <v>INGENIERO</v>
      </c>
      <c r="E133" s="49" t="s">
        <v>357</v>
      </c>
      <c r="F133" s="50" t="s">
        <v>264</v>
      </c>
      <c r="G133" s="51">
        <v>37956</v>
      </c>
      <c r="H133" s="48">
        <v>24989191</v>
      </c>
      <c r="I133" s="52" t="s">
        <v>584</v>
      </c>
    </row>
    <row r="134" spans="1:9" ht="33" customHeight="1" x14ac:dyDescent="0.2">
      <c r="A134" s="3">
        <v>131</v>
      </c>
      <c r="B134" s="42" t="s">
        <v>136</v>
      </c>
      <c r="C134" s="43" t="s">
        <v>701</v>
      </c>
      <c r="D134" s="44" t="str">
        <f>UPPER(Junio!$E134)</f>
        <v>SUPERVISOR DE CONTABILIDAD</v>
      </c>
      <c r="E134" s="44" t="s">
        <v>381</v>
      </c>
      <c r="F134" s="45" t="s">
        <v>135</v>
      </c>
      <c r="G134" s="46">
        <v>36526</v>
      </c>
      <c r="H134" s="43" t="s">
        <v>964</v>
      </c>
      <c r="I134" s="47" t="s">
        <v>585</v>
      </c>
    </row>
    <row r="135" spans="1:9" ht="33" customHeight="1" x14ac:dyDescent="0.2">
      <c r="A135" s="16">
        <v>132</v>
      </c>
      <c r="B135" s="36" t="s">
        <v>21</v>
      </c>
      <c r="C135" s="48" t="s">
        <v>701</v>
      </c>
      <c r="D135" s="49" t="str">
        <f>UPPER(Junio!$E135)</f>
        <v>DIRECTOR DE ASESORIA JURIDICA</v>
      </c>
      <c r="E135" s="49" t="s">
        <v>335</v>
      </c>
      <c r="F135" s="50" t="s">
        <v>20</v>
      </c>
      <c r="G135" s="51">
        <v>42457</v>
      </c>
      <c r="H135" s="48" t="s">
        <v>964</v>
      </c>
      <c r="I135" s="52" t="s">
        <v>586</v>
      </c>
    </row>
    <row r="136" spans="1:9" ht="33" customHeight="1" x14ac:dyDescent="0.2">
      <c r="A136" s="3">
        <v>133</v>
      </c>
      <c r="B136" s="42" t="s">
        <v>314</v>
      </c>
      <c r="C136" s="43" t="s">
        <v>701</v>
      </c>
      <c r="D136" s="44" t="str">
        <f>UPPER(Junio!$E136)</f>
        <v>CONTADOR REGIONAL</v>
      </c>
      <c r="E136" s="44" t="s">
        <v>422</v>
      </c>
      <c r="F136" s="45" t="s">
        <v>310</v>
      </c>
      <c r="G136" s="46">
        <v>36192</v>
      </c>
      <c r="H136" s="43">
        <v>24989191</v>
      </c>
      <c r="I136" s="47" t="s">
        <v>587</v>
      </c>
    </row>
    <row r="137" spans="1:9" ht="33" customHeight="1" x14ac:dyDescent="0.2">
      <c r="A137" s="16">
        <v>134</v>
      </c>
      <c r="B137" s="36" t="s">
        <v>54</v>
      </c>
      <c r="C137" s="48" t="s">
        <v>701</v>
      </c>
      <c r="D137" s="49" t="str">
        <f>UPPER(Junio!$E137)</f>
        <v>AUXILIAR ASESORIA FINANCIERA MUNICIPAL</v>
      </c>
      <c r="E137" s="49" t="s">
        <v>348</v>
      </c>
      <c r="F137" s="50" t="s">
        <v>51</v>
      </c>
      <c r="G137" s="51">
        <v>37104</v>
      </c>
      <c r="H137" s="48" t="s">
        <v>964</v>
      </c>
      <c r="I137" s="52" t="s">
        <v>588</v>
      </c>
    </row>
    <row r="138" spans="1:9" ht="33" customHeight="1" x14ac:dyDescent="0.2">
      <c r="A138" s="3">
        <v>135</v>
      </c>
      <c r="B138" s="42" t="s">
        <v>195</v>
      </c>
      <c r="C138" s="43" t="s">
        <v>701</v>
      </c>
      <c r="D138" s="44" t="str">
        <f>UPPER(Junio!$E138)</f>
        <v>PILOTO</v>
      </c>
      <c r="E138" s="44" t="s">
        <v>398</v>
      </c>
      <c r="F138" s="45" t="s">
        <v>188</v>
      </c>
      <c r="G138" s="46">
        <v>37655</v>
      </c>
      <c r="H138" s="43" t="s">
        <v>964</v>
      </c>
      <c r="I138" s="47"/>
    </row>
    <row r="139" spans="1:9" ht="33" customHeight="1" x14ac:dyDescent="0.2">
      <c r="A139" s="16">
        <v>136</v>
      </c>
      <c r="B139" s="36" t="s">
        <v>132</v>
      </c>
      <c r="C139" s="48" t="s">
        <v>701</v>
      </c>
      <c r="D139" s="49" t="str">
        <f>UPPER(Junio!$E139)</f>
        <v>SUPERVISOR PRESUPUESTARIO</v>
      </c>
      <c r="E139" s="49" t="s">
        <v>379</v>
      </c>
      <c r="F139" s="50" t="s">
        <v>131</v>
      </c>
      <c r="G139" s="51">
        <v>34486</v>
      </c>
      <c r="H139" s="48" t="s">
        <v>964</v>
      </c>
      <c r="I139" s="52" t="s">
        <v>589</v>
      </c>
    </row>
    <row r="140" spans="1:9" ht="33" customHeight="1" x14ac:dyDescent="0.2">
      <c r="A140" s="3">
        <v>137</v>
      </c>
      <c r="B140" s="42" t="s">
        <v>144</v>
      </c>
      <c r="C140" s="43" t="s">
        <v>701</v>
      </c>
      <c r="D140" s="44" t="str">
        <f>UPPER(Junio!$E140)</f>
        <v>AUXILIAR DE CONTABILIDAD</v>
      </c>
      <c r="E140" s="44" t="s">
        <v>383</v>
      </c>
      <c r="F140" s="45" t="s">
        <v>135</v>
      </c>
      <c r="G140" s="46">
        <v>30529</v>
      </c>
      <c r="H140" s="43" t="s">
        <v>964</v>
      </c>
      <c r="I140" s="47" t="s">
        <v>590</v>
      </c>
    </row>
    <row r="141" spans="1:9" ht="33" customHeight="1" x14ac:dyDescent="0.2">
      <c r="A141" s="16">
        <v>138</v>
      </c>
      <c r="B141" s="36" t="s">
        <v>182</v>
      </c>
      <c r="C141" s="48" t="s">
        <v>701</v>
      </c>
      <c r="D141" s="49" t="str">
        <f>UPPER(Junio!$E141)</f>
        <v>CONSERJE</v>
      </c>
      <c r="E141" s="49" t="s">
        <v>394</v>
      </c>
      <c r="F141" s="50" t="s">
        <v>165</v>
      </c>
      <c r="G141" s="51">
        <v>36103</v>
      </c>
      <c r="H141" s="48" t="s">
        <v>964</v>
      </c>
      <c r="I141" s="52"/>
    </row>
    <row r="142" spans="1:9" ht="33" customHeight="1" x14ac:dyDescent="0.2">
      <c r="A142" s="3">
        <v>139</v>
      </c>
      <c r="B142" s="42" t="s">
        <v>108</v>
      </c>
      <c r="C142" s="43" t="s">
        <v>701</v>
      </c>
      <c r="D142" s="44" t="str">
        <f>UPPER(Junio!$E142)</f>
        <v>DIRECTOR FINANCIERO</v>
      </c>
      <c r="E142" s="44" t="s">
        <v>369</v>
      </c>
      <c r="F142" s="45" t="s">
        <v>107</v>
      </c>
      <c r="G142" s="46">
        <v>42919</v>
      </c>
      <c r="H142" s="43" t="s">
        <v>964</v>
      </c>
      <c r="I142" s="47"/>
    </row>
    <row r="143" spans="1:9" ht="33" customHeight="1" x14ac:dyDescent="0.2">
      <c r="A143" s="16">
        <v>140</v>
      </c>
      <c r="B143" s="36" t="s">
        <v>281</v>
      </c>
      <c r="C143" s="48" t="s">
        <v>701</v>
      </c>
      <c r="D143" s="49" t="str">
        <f>UPPER(Junio!$E143)</f>
        <v>TECNICO EN INFORMATICA</v>
      </c>
      <c r="E143" s="49" t="s">
        <v>403</v>
      </c>
      <c r="F143" s="50" t="s">
        <v>274</v>
      </c>
      <c r="G143" s="51">
        <v>35870</v>
      </c>
      <c r="H143" s="48">
        <v>24989191</v>
      </c>
      <c r="I143" s="52"/>
    </row>
    <row r="144" spans="1:9" ht="33" customHeight="1" x14ac:dyDescent="0.2">
      <c r="A144" s="3">
        <v>141</v>
      </c>
      <c r="B144" s="42" t="s">
        <v>198</v>
      </c>
      <c r="C144" s="43" t="s">
        <v>701</v>
      </c>
      <c r="D144" s="44" t="str">
        <f>UPPER(Junio!$E144)</f>
        <v>SECRETARIA EJECUTIVA I</v>
      </c>
      <c r="E144" s="44" t="s">
        <v>341</v>
      </c>
      <c r="F144" s="45" t="s">
        <v>196</v>
      </c>
      <c r="G144" s="46">
        <v>34883</v>
      </c>
      <c r="H144" s="43" t="s">
        <v>964</v>
      </c>
      <c r="I144" s="47" t="s">
        <v>591</v>
      </c>
    </row>
    <row r="145" spans="1:9" ht="33" customHeight="1" x14ac:dyDescent="0.2">
      <c r="A145" s="16">
        <v>142</v>
      </c>
      <c r="B145" s="36" t="s">
        <v>263</v>
      </c>
      <c r="C145" s="48" t="s">
        <v>701</v>
      </c>
      <c r="D145" s="49" t="str">
        <f>UPPER(Junio!$E145)</f>
        <v>OPERARIO REGIONAL</v>
      </c>
      <c r="E145" s="49" t="s">
        <v>423</v>
      </c>
      <c r="F145" s="50" t="s">
        <v>257</v>
      </c>
      <c r="G145" s="51">
        <v>36220</v>
      </c>
      <c r="H145" s="48">
        <v>24989191</v>
      </c>
      <c r="I145" s="52" t="s">
        <v>592</v>
      </c>
    </row>
    <row r="146" spans="1:9" ht="33" customHeight="1" x14ac:dyDescent="0.2">
      <c r="A146" s="3">
        <v>143</v>
      </c>
      <c r="B146" s="42" t="s">
        <v>204</v>
      </c>
      <c r="C146" s="43" t="s">
        <v>701</v>
      </c>
      <c r="D146" s="44" t="str">
        <f>UPPER(Junio!$E146)</f>
        <v>AUXILIAR DE BODEGA</v>
      </c>
      <c r="E146" s="44" t="s">
        <v>404</v>
      </c>
      <c r="F146" s="45" t="s">
        <v>201</v>
      </c>
      <c r="G146" s="46">
        <v>37263</v>
      </c>
      <c r="H146" s="43" t="s">
        <v>964</v>
      </c>
      <c r="I146" s="47" t="s">
        <v>593</v>
      </c>
    </row>
    <row r="147" spans="1:9" ht="33" customHeight="1" x14ac:dyDescent="0.2">
      <c r="A147" s="16">
        <v>144</v>
      </c>
      <c r="B147" s="36" t="s">
        <v>295</v>
      </c>
      <c r="C147" s="48" t="s">
        <v>701</v>
      </c>
      <c r="D147" s="49" t="str">
        <f>UPPER(Junio!$E147)</f>
        <v>FACILITADOR DE GESTION SOCIAL</v>
      </c>
      <c r="E147" s="49" t="s">
        <v>355</v>
      </c>
      <c r="F147" s="50" t="s">
        <v>291</v>
      </c>
      <c r="G147" s="51">
        <v>40345</v>
      </c>
      <c r="H147" s="48">
        <v>24989191</v>
      </c>
      <c r="I147" s="52"/>
    </row>
    <row r="148" spans="1:9" ht="33" customHeight="1" x14ac:dyDescent="0.2">
      <c r="A148" s="3">
        <v>145</v>
      </c>
      <c r="B148" s="42" t="s">
        <v>18</v>
      </c>
      <c r="C148" s="43" t="s">
        <v>701</v>
      </c>
      <c r="D148" s="44" t="str">
        <f>UPPER(Junio!$E148)</f>
        <v>AUXILIAR DE AUDITORIA</v>
      </c>
      <c r="E148" s="44" t="s">
        <v>333</v>
      </c>
      <c r="F148" s="45" t="s">
        <v>10</v>
      </c>
      <c r="G148" s="46">
        <v>35354</v>
      </c>
      <c r="H148" s="43" t="s">
        <v>964</v>
      </c>
      <c r="I148" s="47" t="s">
        <v>594</v>
      </c>
    </row>
    <row r="149" spans="1:9" ht="33" customHeight="1" x14ac:dyDescent="0.2">
      <c r="A149" s="16">
        <v>146</v>
      </c>
      <c r="B149" s="36" t="s">
        <v>122</v>
      </c>
      <c r="C149" s="48" t="s">
        <v>701</v>
      </c>
      <c r="D149" s="49" t="str">
        <f>UPPER(Junio!$E149)</f>
        <v>ANALISTA DE CARTERA</v>
      </c>
      <c r="E149" s="49" t="s">
        <v>375</v>
      </c>
      <c r="F149" s="50" t="s">
        <v>117</v>
      </c>
      <c r="G149" s="51">
        <v>34304</v>
      </c>
      <c r="H149" s="48" t="s">
        <v>964</v>
      </c>
      <c r="I149" s="52" t="s">
        <v>595</v>
      </c>
    </row>
    <row r="150" spans="1:9" ht="33" customHeight="1" x14ac:dyDescent="0.2">
      <c r="A150" s="3">
        <v>147</v>
      </c>
      <c r="B150" s="42" t="s">
        <v>153</v>
      </c>
      <c r="C150" s="43" t="s">
        <v>701</v>
      </c>
      <c r="D150" s="44" t="str">
        <f>UPPER(Junio!$E150)</f>
        <v>AUXILIAR DE CONTABILIDAD</v>
      </c>
      <c r="E150" s="44" t="s">
        <v>383</v>
      </c>
      <c r="F150" s="45" t="s">
        <v>149</v>
      </c>
      <c r="G150" s="46">
        <v>40407</v>
      </c>
      <c r="H150" s="43" t="s">
        <v>964</v>
      </c>
      <c r="I150" s="47" t="s">
        <v>596</v>
      </c>
    </row>
    <row r="151" spans="1:9" ht="33" customHeight="1" x14ac:dyDescent="0.2">
      <c r="A151" s="16">
        <v>148</v>
      </c>
      <c r="B151" s="36" t="s">
        <v>193</v>
      </c>
      <c r="C151" s="48" t="s">
        <v>701</v>
      </c>
      <c r="D151" s="49" t="str">
        <f>UPPER(Junio!$E151)</f>
        <v>AUXILIAR DE TRANSPORTES Y TALLERES</v>
      </c>
      <c r="E151" s="49" t="s">
        <v>397</v>
      </c>
      <c r="F151" s="50" t="s">
        <v>188</v>
      </c>
      <c r="G151" s="51">
        <v>36678</v>
      </c>
      <c r="H151" s="48" t="s">
        <v>964</v>
      </c>
      <c r="I151" s="52" t="s">
        <v>597</v>
      </c>
    </row>
    <row r="152" spans="1:9" ht="33" customHeight="1" x14ac:dyDescent="0.2">
      <c r="A152" s="3">
        <v>149</v>
      </c>
      <c r="B152" s="42" t="s">
        <v>208</v>
      </c>
      <c r="C152" s="43" t="s">
        <v>701</v>
      </c>
      <c r="D152" s="44" t="str">
        <f>UPPER(Junio!$E152)</f>
        <v>AUXILIAR DE ARCHIVO</v>
      </c>
      <c r="E152" s="44" t="s">
        <v>362</v>
      </c>
      <c r="F152" s="45" t="s">
        <v>206</v>
      </c>
      <c r="G152" s="46">
        <v>35384</v>
      </c>
      <c r="H152" s="43" t="s">
        <v>964</v>
      </c>
      <c r="I152" s="47" t="s">
        <v>598</v>
      </c>
    </row>
    <row r="153" spans="1:9" ht="33" customHeight="1" x14ac:dyDescent="0.2">
      <c r="A153" s="16">
        <v>150</v>
      </c>
      <c r="B153" s="36" t="s">
        <v>60</v>
      </c>
      <c r="C153" s="48" t="s">
        <v>701</v>
      </c>
      <c r="D153" s="49" t="str">
        <f>UPPER(Junio!$E153)</f>
        <v>SUB-DIRECTOR CAPACITACION MUNICIPAL</v>
      </c>
      <c r="E153" s="49" t="s">
        <v>351</v>
      </c>
      <c r="F153" s="50" t="s">
        <v>59</v>
      </c>
      <c r="G153" s="51">
        <v>35339</v>
      </c>
      <c r="H153" s="48" t="s">
        <v>964</v>
      </c>
      <c r="I153" s="52" t="s">
        <v>592</v>
      </c>
    </row>
    <row r="154" spans="1:9" ht="33" customHeight="1" x14ac:dyDescent="0.2">
      <c r="A154" s="3">
        <v>151</v>
      </c>
      <c r="B154" s="42" t="s">
        <v>265</v>
      </c>
      <c r="C154" s="43" t="s">
        <v>701</v>
      </c>
      <c r="D154" s="44" t="str">
        <f>UPPER(Junio!$E154)</f>
        <v>GERENTE REGIONAL</v>
      </c>
      <c r="E154" s="44" t="s">
        <v>421</v>
      </c>
      <c r="F154" s="45" t="s">
        <v>264</v>
      </c>
      <c r="G154" s="46">
        <v>39540</v>
      </c>
      <c r="H154" s="43">
        <v>24989191</v>
      </c>
      <c r="I154" s="47" t="s">
        <v>596</v>
      </c>
    </row>
    <row r="155" spans="1:9" ht="33" customHeight="1" x14ac:dyDescent="0.2">
      <c r="A155" s="16">
        <v>152</v>
      </c>
      <c r="B155" s="36" t="s">
        <v>275</v>
      </c>
      <c r="C155" s="48" t="s">
        <v>701</v>
      </c>
      <c r="D155" s="49" t="str">
        <f>UPPER(Junio!$E155)</f>
        <v>GERENTE REGIONAL</v>
      </c>
      <c r="E155" s="49" t="s">
        <v>421</v>
      </c>
      <c r="F155" s="50" t="s">
        <v>274</v>
      </c>
      <c r="G155" s="51">
        <v>41032</v>
      </c>
      <c r="H155" s="48">
        <v>24989191</v>
      </c>
      <c r="I155" s="52" t="s">
        <v>599</v>
      </c>
    </row>
    <row r="156" spans="1:9" ht="33" customHeight="1" x14ac:dyDescent="0.2">
      <c r="A156" s="3">
        <v>153</v>
      </c>
      <c r="B156" s="42" t="s">
        <v>91</v>
      </c>
      <c r="C156" s="43" t="s">
        <v>701</v>
      </c>
      <c r="D156" s="44" t="str">
        <f>UPPER(Junio!$E156)</f>
        <v>AUXILIAR DE TOPOGRAFIA</v>
      </c>
      <c r="E156" s="44" t="s">
        <v>364</v>
      </c>
      <c r="F156" s="45" t="s">
        <v>84</v>
      </c>
      <c r="G156" s="46">
        <v>27274</v>
      </c>
      <c r="H156" s="43" t="s">
        <v>964</v>
      </c>
      <c r="I156" s="47" t="s">
        <v>600</v>
      </c>
    </row>
    <row r="157" spans="1:9" ht="33" customHeight="1" x14ac:dyDescent="0.2">
      <c r="A157" s="16">
        <v>154</v>
      </c>
      <c r="B157" s="36" t="s">
        <v>100</v>
      </c>
      <c r="C157" s="48" t="s">
        <v>701</v>
      </c>
      <c r="D157" s="49" t="str">
        <f>UPPER(Junio!$E157)</f>
        <v>GESTOR EVENTOS</v>
      </c>
      <c r="E157" s="49" t="s">
        <v>365</v>
      </c>
      <c r="F157" s="50" t="s">
        <v>99</v>
      </c>
      <c r="G157" s="51">
        <v>40182</v>
      </c>
      <c r="H157" s="48" t="s">
        <v>964</v>
      </c>
      <c r="I157" s="52" t="s">
        <v>601</v>
      </c>
    </row>
    <row r="158" spans="1:9" ht="33" customHeight="1" x14ac:dyDescent="0.2">
      <c r="A158" s="3">
        <v>155</v>
      </c>
      <c r="B158" s="42" t="s">
        <v>19</v>
      </c>
      <c r="C158" s="43" t="s">
        <v>701</v>
      </c>
      <c r="D158" s="44" t="str">
        <f>UPPER(Junio!$E158)</f>
        <v>SECRETARIA EJECUTIVA II</v>
      </c>
      <c r="E158" s="44" t="s">
        <v>334</v>
      </c>
      <c r="F158" s="45" t="s">
        <v>10</v>
      </c>
      <c r="G158" s="46">
        <v>37043</v>
      </c>
      <c r="H158" s="43" t="s">
        <v>964</v>
      </c>
      <c r="I158" s="47" t="s">
        <v>602</v>
      </c>
    </row>
    <row r="159" spans="1:9" ht="33" customHeight="1" x14ac:dyDescent="0.2">
      <c r="A159" s="16">
        <v>156</v>
      </c>
      <c r="B159" s="36" t="s">
        <v>273</v>
      </c>
      <c r="C159" s="48" t="s">
        <v>701</v>
      </c>
      <c r="D159" s="49" t="str">
        <f>UPPER(Junio!$E159)</f>
        <v>OPERARIO REGIONAL</v>
      </c>
      <c r="E159" s="49" t="s">
        <v>423</v>
      </c>
      <c r="F159" s="50" t="s">
        <v>264</v>
      </c>
      <c r="G159" s="51">
        <v>35627</v>
      </c>
      <c r="H159" s="48">
        <v>24989191</v>
      </c>
      <c r="I159" s="52" t="s">
        <v>603</v>
      </c>
    </row>
    <row r="160" spans="1:9" ht="33" customHeight="1" x14ac:dyDescent="0.2">
      <c r="A160" s="3">
        <v>157</v>
      </c>
      <c r="B160" s="42" t="s">
        <v>42</v>
      </c>
      <c r="C160" s="43" t="s">
        <v>701</v>
      </c>
      <c r="D160" s="44" t="str">
        <f>UPPER(Junio!$E160)</f>
        <v>INVESTIGADOR CUALITATIVO</v>
      </c>
      <c r="E160" s="44" t="s">
        <v>342</v>
      </c>
      <c r="F160" s="45" t="s">
        <v>860</v>
      </c>
      <c r="G160" s="46">
        <v>36678</v>
      </c>
      <c r="H160" s="43" t="s">
        <v>964</v>
      </c>
      <c r="I160" s="47" t="s">
        <v>604</v>
      </c>
    </row>
    <row r="161" spans="1:9" ht="33" customHeight="1" x14ac:dyDescent="0.2">
      <c r="A161" s="16">
        <v>158</v>
      </c>
      <c r="B161" s="36" t="s">
        <v>146</v>
      </c>
      <c r="C161" s="48" t="s">
        <v>701</v>
      </c>
      <c r="D161" s="49" t="str">
        <f>UPPER(Junio!$E161)</f>
        <v>SUB-DIRECTOR DE TESORERIA</v>
      </c>
      <c r="E161" s="49" t="s">
        <v>384</v>
      </c>
      <c r="F161" s="50" t="s">
        <v>145</v>
      </c>
      <c r="G161" s="51">
        <v>34113</v>
      </c>
      <c r="H161" s="48" t="s">
        <v>964</v>
      </c>
      <c r="I161" s="52" t="s">
        <v>605</v>
      </c>
    </row>
    <row r="162" spans="1:9" ht="33" customHeight="1" x14ac:dyDescent="0.2">
      <c r="A162" s="3">
        <v>159</v>
      </c>
      <c r="B162" s="42" t="s">
        <v>45</v>
      </c>
      <c r="C162" s="43" t="s">
        <v>701</v>
      </c>
      <c r="D162" s="44" t="str">
        <f>UPPER(Junio!$E162)</f>
        <v>INVESTIGADOR CUANTITATIVO</v>
      </c>
      <c r="E162" s="44" t="s">
        <v>344</v>
      </c>
      <c r="F162" s="45" t="s">
        <v>43</v>
      </c>
      <c r="G162" s="46">
        <v>35901</v>
      </c>
      <c r="H162" s="43" t="s">
        <v>964</v>
      </c>
      <c r="I162" s="47" t="s">
        <v>606</v>
      </c>
    </row>
    <row r="163" spans="1:9" ht="33" customHeight="1" x14ac:dyDescent="0.2">
      <c r="A163" s="16">
        <v>160</v>
      </c>
      <c r="B163" s="36" t="s">
        <v>303</v>
      </c>
      <c r="C163" s="48" t="s">
        <v>701</v>
      </c>
      <c r="D163" s="49" t="str">
        <f>UPPER(Junio!$E163)</f>
        <v>INGENIERO</v>
      </c>
      <c r="E163" s="49" t="s">
        <v>357</v>
      </c>
      <c r="F163" s="50" t="s">
        <v>301</v>
      </c>
      <c r="G163" s="51">
        <v>36951</v>
      </c>
      <c r="H163" s="48">
        <v>24989191</v>
      </c>
      <c r="I163" s="52" t="s">
        <v>607</v>
      </c>
    </row>
    <row r="164" spans="1:9" ht="33" customHeight="1" x14ac:dyDescent="0.2">
      <c r="A164" s="3">
        <v>161</v>
      </c>
      <c r="B164" s="42" t="s">
        <v>176</v>
      </c>
      <c r="C164" s="43" t="s">
        <v>701</v>
      </c>
      <c r="D164" s="44" t="str">
        <f>UPPER(Junio!$E164)</f>
        <v>OPERARIO DE MANTENIMIENTO</v>
      </c>
      <c r="E164" s="44" t="s">
        <v>392</v>
      </c>
      <c r="F164" s="45" t="s">
        <v>165</v>
      </c>
      <c r="G164" s="46">
        <v>35310</v>
      </c>
      <c r="H164" s="43" t="s">
        <v>964</v>
      </c>
      <c r="I164" s="47" t="s">
        <v>608</v>
      </c>
    </row>
    <row r="165" spans="1:9" ht="33" customHeight="1" x14ac:dyDescent="0.2">
      <c r="A165" s="16">
        <v>162</v>
      </c>
      <c r="B165" s="36" t="s">
        <v>41</v>
      </c>
      <c r="C165" s="48" t="s">
        <v>701</v>
      </c>
      <c r="D165" s="49" t="str">
        <f>UPPER(Junio!$E165)</f>
        <v>INVESTIGADOR CUALITATIVO</v>
      </c>
      <c r="E165" s="49" t="s">
        <v>342</v>
      </c>
      <c r="F165" s="50" t="s">
        <v>860</v>
      </c>
      <c r="G165" s="51">
        <v>36586</v>
      </c>
      <c r="H165" s="48" t="s">
        <v>964</v>
      </c>
      <c r="I165" s="52" t="s">
        <v>609</v>
      </c>
    </row>
    <row r="166" spans="1:9" ht="33" customHeight="1" x14ac:dyDescent="0.2">
      <c r="A166" s="3">
        <v>163</v>
      </c>
      <c r="B166" s="42" t="s">
        <v>243</v>
      </c>
      <c r="C166" s="43" t="s">
        <v>701</v>
      </c>
      <c r="D166" s="44" t="str">
        <f>UPPER(Junio!$E166)</f>
        <v>TECNICO DE SERVICIOS MUNICIPALES</v>
      </c>
      <c r="E166" s="44" t="s">
        <v>420</v>
      </c>
      <c r="F166" s="45" t="s">
        <v>235</v>
      </c>
      <c r="G166" s="46">
        <v>32325</v>
      </c>
      <c r="H166" s="43" t="s">
        <v>964</v>
      </c>
      <c r="I166" s="47" t="s">
        <v>610</v>
      </c>
    </row>
    <row r="167" spans="1:9" ht="33" customHeight="1" x14ac:dyDescent="0.2">
      <c r="A167" s="16">
        <v>164</v>
      </c>
      <c r="B167" s="36" t="s">
        <v>293</v>
      </c>
      <c r="C167" s="48" t="s">
        <v>701</v>
      </c>
      <c r="D167" s="49" t="str">
        <f>UPPER(Junio!$E167)</f>
        <v>INGENIERO</v>
      </c>
      <c r="E167" s="49" t="s">
        <v>357</v>
      </c>
      <c r="F167" s="50" t="s">
        <v>291</v>
      </c>
      <c r="G167" s="51">
        <v>37956</v>
      </c>
      <c r="H167" s="48">
        <v>24989191</v>
      </c>
      <c r="I167" s="52" t="s">
        <v>611</v>
      </c>
    </row>
    <row r="168" spans="1:9" ht="33" customHeight="1" x14ac:dyDescent="0.2">
      <c r="A168" s="3">
        <v>165</v>
      </c>
      <c r="B168" s="42" t="s">
        <v>167</v>
      </c>
      <c r="C168" s="43" t="s">
        <v>701</v>
      </c>
      <c r="D168" s="44" t="str">
        <f>UPPER(Junio!$E168)</f>
        <v>OPERADOR DE EQUIPO DE REPRODUCCION</v>
      </c>
      <c r="E168" s="44" t="s">
        <v>389</v>
      </c>
      <c r="F168" s="45" t="s">
        <v>165</v>
      </c>
      <c r="G168" s="46">
        <v>35034</v>
      </c>
      <c r="H168" s="43" t="s">
        <v>964</v>
      </c>
      <c r="I168" s="47" t="s">
        <v>612</v>
      </c>
    </row>
    <row r="169" spans="1:9" ht="33" customHeight="1" x14ac:dyDescent="0.2">
      <c r="A169" s="16">
        <v>166</v>
      </c>
      <c r="B169" s="36" t="s">
        <v>179</v>
      </c>
      <c r="C169" s="48" t="s">
        <v>701</v>
      </c>
      <c r="D169" s="49" t="str">
        <f>UPPER(Junio!$E169)</f>
        <v>ENCARGADA DE CAFE</v>
      </c>
      <c r="E169" s="49" t="s">
        <v>393</v>
      </c>
      <c r="F169" s="50" t="s">
        <v>165</v>
      </c>
      <c r="G169" s="51">
        <v>35821</v>
      </c>
      <c r="H169" s="48" t="s">
        <v>964</v>
      </c>
      <c r="I169" s="52"/>
    </row>
    <row r="170" spans="1:9" ht="33" customHeight="1" x14ac:dyDescent="0.2">
      <c r="A170" s="3">
        <v>167</v>
      </c>
      <c r="B170" s="42" t="s">
        <v>282</v>
      </c>
      <c r="C170" s="43" t="s">
        <v>701</v>
      </c>
      <c r="D170" s="44" t="str">
        <f>UPPER(Junio!$E170)</f>
        <v>SECRETARIA EJECUTIVA II</v>
      </c>
      <c r="E170" s="44" t="s">
        <v>334</v>
      </c>
      <c r="F170" s="45" t="s">
        <v>274</v>
      </c>
      <c r="G170" s="46">
        <v>36693</v>
      </c>
      <c r="H170" s="43">
        <v>24989191</v>
      </c>
      <c r="I170" s="47" t="s">
        <v>613</v>
      </c>
    </row>
    <row r="171" spans="1:9" ht="33" customHeight="1" x14ac:dyDescent="0.2">
      <c r="A171" s="16">
        <v>168</v>
      </c>
      <c r="B171" s="36" t="s">
        <v>203</v>
      </c>
      <c r="C171" s="48" t="s">
        <v>701</v>
      </c>
      <c r="D171" s="49" t="str">
        <f>UPPER(Junio!$E171)</f>
        <v>TECNICO EN INFORMATICA</v>
      </c>
      <c r="E171" s="49" t="s">
        <v>403</v>
      </c>
      <c r="F171" s="50" t="s">
        <v>201</v>
      </c>
      <c r="G171" s="51">
        <v>33728</v>
      </c>
      <c r="H171" s="48" t="s">
        <v>964</v>
      </c>
      <c r="I171" s="52" t="s">
        <v>614</v>
      </c>
    </row>
    <row r="172" spans="1:9" ht="33" customHeight="1" x14ac:dyDescent="0.2">
      <c r="A172" s="3">
        <v>169</v>
      </c>
      <c r="B172" s="42" t="s">
        <v>33</v>
      </c>
      <c r="C172" s="43" t="s">
        <v>701</v>
      </c>
      <c r="D172" s="44" t="str">
        <f>UPPER(Junio!$E172)</f>
        <v>SECRETARIA DE GERENCIA</v>
      </c>
      <c r="E172" s="44" t="s">
        <v>326</v>
      </c>
      <c r="F172" s="45" t="s">
        <v>31</v>
      </c>
      <c r="G172" s="46">
        <v>37410</v>
      </c>
      <c r="H172" s="43" t="s">
        <v>964</v>
      </c>
      <c r="I172" s="47" t="s">
        <v>615</v>
      </c>
    </row>
    <row r="173" spans="1:9" ht="33" customHeight="1" x14ac:dyDescent="0.2">
      <c r="A173" s="16">
        <v>170</v>
      </c>
      <c r="B173" s="36" t="s">
        <v>278</v>
      </c>
      <c r="C173" s="48" t="s">
        <v>701</v>
      </c>
      <c r="D173" s="49" t="str">
        <f>UPPER(Junio!$E173)</f>
        <v>AUXILIAR ASESORIA FINANCIERA MUNICIPAL</v>
      </c>
      <c r="E173" s="49" t="s">
        <v>348</v>
      </c>
      <c r="F173" s="50" t="s">
        <v>274</v>
      </c>
      <c r="G173" s="51">
        <v>32112</v>
      </c>
      <c r="H173" s="48">
        <v>24989191</v>
      </c>
      <c r="I173" s="52" t="s">
        <v>616</v>
      </c>
    </row>
    <row r="174" spans="1:9" ht="33" customHeight="1" x14ac:dyDescent="0.2">
      <c r="A174" s="3">
        <v>171</v>
      </c>
      <c r="B174" s="42" t="s">
        <v>82</v>
      </c>
      <c r="C174" s="43" t="s">
        <v>701</v>
      </c>
      <c r="D174" s="44" t="str">
        <f>UPPER(Junio!$E174)</f>
        <v>SECRETARIA OFICINISTA</v>
      </c>
      <c r="E174" s="44" t="s">
        <v>340</v>
      </c>
      <c r="F174" s="45" t="s">
        <v>72</v>
      </c>
      <c r="G174" s="46">
        <v>37956</v>
      </c>
      <c r="H174" s="43" t="s">
        <v>964</v>
      </c>
      <c r="I174" s="47" t="s">
        <v>617</v>
      </c>
    </row>
    <row r="175" spans="1:9" ht="33" customHeight="1" x14ac:dyDescent="0.2">
      <c r="A175" s="16">
        <v>172</v>
      </c>
      <c r="B175" s="36" t="s">
        <v>251</v>
      </c>
      <c r="C175" s="48" t="s">
        <v>701</v>
      </c>
      <c r="D175" s="49" t="str">
        <f>UPPER(Junio!$E175)</f>
        <v>GERENTE REGIONAL</v>
      </c>
      <c r="E175" s="49" t="s">
        <v>421</v>
      </c>
      <c r="F175" s="50" t="s">
        <v>250</v>
      </c>
      <c r="G175" s="51">
        <v>42979</v>
      </c>
      <c r="H175" s="48">
        <v>24989191</v>
      </c>
      <c r="I175" s="52"/>
    </row>
    <row r="176" spans="1:9" ht="33" customHeight="1" x14ac:dyDescent="0.2">
      <c r="A176" s="3">
        <v>173</v>
      </c>
      <c r="B176" s="42" t="s">
        <v>186</v>
      </c>
      <c r="C176" s="43" t="s">
        <v>701</v>
      </c>
      <c r="D176" s="44" t="str">
        <f>UPPER(Junio!$E176)</f>
        <v>CONSERJE</v>
      </c>
      <c r="E176" s="44" t="s">
        <v>394</v>
      </c>
      <c r="F176" s="45" t="s">
        <v>165</v>
      </c>
      <c r="G176" s="46">
        <v>34396</v>
      </c>
      <c r="H176" s="43" t="s">
        <v>964</v>
      </c>
      <c r="I176" s="47" t="s">
        <v>618</v>
      </c>
    </row>
    <row r="177" spans="1:9" ht="33" customHeight="1" x14ac:dyDescent="0.2">
      <c r="A177" s="16">
        <v>174</v>
      </c>
      <c r="B177" s="36" t="s">
        <v>207</v>
      </c>
      <c r="C177" s="48" t="s">
        <v>701</v>
      </c>
      <c r="D177" s="49" t="str">
        <f>UPPER(Junio!$E177)</f>
        <v>ENCARGADO DE ARCHIVO</v>
      </c>
      <c r="E177" s="49" t="s">
        <v>405</v>
      </c>
      <c r="F177" s="50" t="s">
        <v>206</v>
      </c>
      <c r="G177" s="51">
        <v>35436</v>
      </c>
      <c r="H177" s="48" t="s">
        <v>964</v>
      </c>
      <c r="I177" s="52" t="s">
        <v>619</v>
      </c>
    </row>
    <row r="178" spans="1:9" ht="33" customHeight="1" x14ac:dyDescent="0.2">
      <c r="A178" s="3">
        <v>175</v>
      </c>
      <c r="B178" s="42" t="s">
        <v>87</v>
      </c>
      <c r="C178" s="43" t="s">
        <v>701</v>
      </c>
      <c r="D178" s="44" t="str">
        <f>UPPER(Junio!$E178)</f>
        <v>TOPOGRAFO</v>
      </c>
      <c r="E178" s="44" t="s">
        <v>363</v>
      </c>
      <c r="F178" s="45" t="s">
        <v>84</v>
      </c>
      <c r="G178" s="46">
        <v>33178</v>
      </c>
      <c r="H178" s="43" t="s">
        <v>964</v>
      </c>
      <c r="I178" s="47" t="s">
        <v>620</v>
      </c>
    </row>
    <row r="179" spans="1:9" ht="33" customHeight="1" x14ac:dyDescent="0.2">
      <c r="A179" s="16">
        <v>176</v>
      </c>
      <c r="B179" s="36" t="s">
        <v>123</v>
      </c>
      <c r="C179" s="48" t="s">
        <v>701</v>
      </c>
      <c r="D179" s="49" t="str">
        <f>UPPER(Junio!$E179)</f>
        <v>ANALISTA DE CARTERA</v>
      </c>
      <c r="E179" s="49" t="s">
        <v>375</v>
      </c>
      <c r="F179" s="50" t="s">
        <v>117</v>
      </c>
      <c r="G179" s="51">
        <v>40133</v>
      </c>
      <c r="H179" s="48" t="s">
        <v>964</v>
      </c>
      <c r="I179" s="52" t="s">
        <v>621</v>
      </c>
    </row>
    <row r="180" spans="1:9" ht="33" customHeight="1" x14ac:dyDescent="0.2">
      <c r="A180" s="3">
        <v>177</v>
      </c>
      <c r="B180" s="42" t="s">
        <v>269</v>
      </c>
      <c r="C180" s="43" t="s">
        <v>701</v>
      </c>
      <c r="D180" s="44" t="str">
        <f>UPPER(Junio!$E180)</f>
        <v>AUXILIAR ASESORIA FINANCIERA MUNICIPAL</v>
      </c>
      <c r="E180" s="44" t="s">
        <v>348</v>
      </c>
      <c r="F180" s="45" t="s">
        <v>264</v>
      </c>
      <c r="G180" s="46">
        <v>32673</v>
      </c>
      <c r="H180" s="43">
        <v>24989191</v>
      </c>
      <c r="I180" s="47" t="s">
        <v>622</v>
      </c>
    </row>
    <row r="181" spans="1:9" ht="33" customHeight="1" x14ac:dyDescent="0.2">
      <c r="A181" s="16">
        <v>178</v>
      </c>
      <c r="B181" s="36" t="s">
        <v>256</v>
      </c>
      <c r="C181" s="48" t="s">
        <v>701</v>
      </c>
      <c r="D181" s="49" t="str">
        <f>UPPER(Junio!$E181)</f>
        <v>OPERARIO REGIONAL</v>
      </c>
      <c r="E181" s="49" t="s">
        <v>423</v>
      </c>
      <c r="F181" s="50" t="s">
        <v>250</v>
      </c>
      <c r="G181" s="51">
        <v>34253</v>
      </c>
      <c r="H181" s="48">
        <v>24989191</v>
      </c>
      <c r="I181" s="52" t="s">
        <v>623</v>
      </c>
    </row>
    <row r="182" spans="1:9" ht="33" customHeight="1" x14ac:dyDescent="0.2">
      <c r="A182" s="3">
        <v>179</v>
      </c>
      <c r="B182" s="42" t="s">
        <v>158</v>
      </c>
      <c r="C182" s="43" t="s">
        <v>701</v>
      </c>
      <c r="D182" s="44" t="str">
        <f>UPPER(Junio!$E182)</f>
        <v>CONTADOR</v>
      </c>
      <c r="E182" s="44" t="s">
        <v>382</v>
      </c>
      <c r="F182" s="45" t="s">
        <v>157</v>
      </c>
      <c r="G182" s="46">
        <v>35977</v>
      </c>
      <c r="H182" s="43" t="s">
        <v>964</v>
      </c>
      <c r="I182" s="47" t="s">
        <v>624</v>
      </c>
    </row>
    <row r="183" spans="1:9" ht="33" customHeight="1" x14ac:dyDescent="0.2">
      <c r="A183" s="16">
        <v>180</v>
      </c>
      <c r="B183" s="36" t="s">
        <v>11</v>
      </c>
      <c r="C183" s="48" t="s">
        <v>701</v>
      </c>
      <c r="D183" s="49" t="str">
        <f>UPPER(Junio!$E183)</f>
        <v>DIRECTOR DE AUDITORIA INTERNA</v>
      </c>
      <c r="E183" s="49" t="s">
        <v>331</v>
      </c>
      <c r="F183" s="50" t="s">
        <v>10</v>
      </c>
      <c r="G183" s="51">
        <v>42447</v>
      </c>
      <c r="H183" s="48" t="s">
        <v>964</v>
      </c>
      <c r="I183" s="52" t="s">
        <v>625</v>
      </c>
    </row>
    <row r="184" spans="1:9" ht="33" customHeight="1" x14ac:dyDescent="0.2">
      <c r="A184" s="3">
        <v>181</v>
      </c>
      <c r="B184" s="42" t="s">
        <v>5</v>
      </c>
      <c r="C184" s="43" t="s">
        <v>701</v>
      </c>
      <c r="D184" s="44" t="str">
        <f>UPPER(Junio!$E184)</f>
        <v>SECRETARIA DE GERENCIA</v>
      </c>
      <c r="E184" s="44" t="s">
        <v>326</v>
      </c>
      <c r="F184" s="45" t="s">
        <v>3</v>
      </c>
      <c r="G184" s="46">
        <v>36495</v>
      </c>
      <c r="H184" s="43" t="s">
        <v>964</v>
      </c>
      <c r="I184" s="47" t="s">
        <v>626</v>
      </c>
    </row>
    <row r="185" spans="1:9" ht="33" customHeight="1" x14ac:dyDescent="0.2">
      <c r="A185" s="16">
        <v>182</v>
      </c>
      <c r="B185" s="36" t="s">
        <v>90</v>
      </c>
      <c r="C185" s="48" t="s">
        <v>701</v>
      </c>
      <c r="D185" s="49" t="str">
        <f>UPPER(Junio!$E185)</f>
        <v>AUXILIAR DE TOPOGRAFIA</v>
      </c>
      <c r="E185" s="49" t="s">
        <v>364</v>
      </c>
      <c r="F185" s="50" t="s">
        <v>84</v>
      </c>
      <c r="G185" s="51">
        <v>32769</v>
      </c>
      <c r="H185" s="48" t="s">
        <v>964</v>
      </c>
      <c r="I185" s="52"/>
    </row>
    <row r="186" spans="1:9" ht="33" customHeight="1" x14ac:dyDescent="0.2">
      <c r="A186" s="3">
        <v>183</v>
      </c>
      <c r="B186" s="42" t="s">
        <v>300</v>
      </c>
      <c r="C186" s="43" t="s">
        <v>701</v>
      </c>
      <c r="D186" s="44" t="str">
        <f>UPPER(Junio!$E186)</f>
        <v>OPERARIO REGIONAL</v>
      </c>
      <c r="E186" s="44" t="s">
        <v>423</v>
      </c>
      <c r="F186" s="45" t="s">
        <v>291</v>
      </c>
      <c r="G186" s="46">
        <v>41246</v>
      </c>
      <c r="H186" s="43">
        <v>24989191</v>
      </c>
      <c r="I186" s="47" t="s">
        <v>627</v>
      </c>
    </row>
    <row r="187" spans="1:9" ht="33" customHeight="1" x14ac:dyDescent="0.2">
      <c r="A187" s="16">
        <v>184</v>
      </c>
      <c r="B187" s="36" t="s">
        <v>317</v>
      </c>
      <c r="C187" s="48" t="s">
        <v>701</v>
      </c>
      <c r="D187" s="49" t="str">
        <f>UPPER(Junio!$E187)</f>
        <v>TECNICO EN INFORMATICA</v>
      </c>
      <c r="E187" s="49" t="s">
        <v>403</v>
      </c>
      <c r="F187" s="50" t="s">
        <v>310</v>
      </c>
      <c r="G187" s="51">
        <v>40330</v>
      </c>
      <c r="H187" s="48">
        <v>24989191</v>
      </c>
      <c r="I187" s="52" t="s">
        <v>628</v>
      </c>
    </row>
    <row r="188" spans="1:9" ht="33" customHeight="1" x14ac:dyDescent="0.2">
      <c r="A188" s="3">
        <v>185</v>
      </c>
      <c r="B188" s="42" t="s">
        <v>221</v>
      </c>
      <c r="C188" s="43" t="s">
        <v>701</v>
      </c>
      <c r="D188" s="44" t="str">
        <f>UPPER(Junio!$E188)</f>
        <v>SUPERVISOR DE NOMINAS</v>
      </c>
      <c r="E188" s="44" t="s">
        <v>411</v>
      </c>
      <c r="F188" s="45" t="s">
        <v>220</v>
      </c>
      <c r="G188" s="46">
        <v>36526</v>
      </c>
      <c r="H188" s="43" t="s">
        <v>964</v>
      </c>
      <c r="I188" s="47" t="s">
        <v>501</v>
      </c>
    </row>
    <row r="189" spans="1:9" ht="33" customHeight="1" x14ac:dyDescent="0.2">
      <c r="A189" s="16">
        <v>186</v>
      </c>
      <c r="B189" s="36" t="s">
        <v>38</v>
      </c>
      <c r="C189" s="48" t="s">
        <v>701</v>
      </c>
      <c r="D189" s="49" t="str">
        <f>UPPER(Junio!$E189)</f>
        <v>SECRETARIA EJECUTIVA I</v>
      </c>
      <c r="E189" s="49" t="s">
        <v>341</v>
      </c>
      <c r="F189" s="50" t="s">
        <v>34</v>
      </c>
      <c r="G189" s="51">
        <v>41590</v>
      </c>
      <c r="H189" s="48" t="s">
        <v>964</v>
      </c>
      <c r="I189" s="52" t="s">
        <v>502</v>
      </c>
    </row>
    <row r="190" spans="1:9" ht="33" customHeight="1" x14ac:dyDescent="0.2">
      <c r="A190" s="3">
        <v>187</v>
      </c>
      <c r="B190" s="42" t="s">
        <v>184</v>
      </c>
      <c r="C190" s="43" t="s">
        <v>701</v>
      </c>
      <c r="D190" s="44" t="str">
        <f>UPPER(Junio!$E190)</f>
        <v>CONSERJE</v>
      </c>
      <c r="E190" s="44" t="s">
        <v>394</v>
      </c>
      <c r="F190" s="45" t="s">
        <v>165</v>
      </c>
      <c r="G190" s="46">
        <v>40148</v>
      </c>
      <c r="H190" s="43" t="s">
        <v>964</v>
      </c>
      <c r="I190" s="47"/>
    </row>
    <row r="191" spans="1:9" ht="33" customHeight="1" x14ac:dyDescent="0.2">
      <c r="A191" s="16">
        <v>188</v>
      </c>
      <c r="B191" s="36" t="s">
        <v>181</v>
      </c>
      <c r="C191" s="48" t="s">
        <v>701</v>
      </c>
      <c r="D191" s="49" t="str">
        <f>UPPER(Junio!$E191)</f>
        <v>CONSERJE</v>
      </c>
      <c r="E191" s="49" t="s">
        <v>394</v>
      </c>
      <c r="F191" s="50" t="s">
        <v>165</v>
      </c>
      <c r="G191" s="51">
        <v>36054</v>
      </c>
      <c r="H191" s="48" t="s">
        <v>964</v>
      </c>
      <c r="I191" s="52"/>
    </row>
    <row r="192" spans="1:9" ht="33" customHeight="1" x14ac:dyDescent="0.2">
      <c r="A192" s="3">
        <v>189</v>
      </c>
      <c r="B192" s="42" t="s">
        <v>102</v>
      </c>
      <c r="C192" s="43" t="s">
        <v>701</v>
      </c>
      <c r="D192" s="44" t="str">
        <f>UPPER(Junio!$E192)</f>
        <v>PERIODISTA INVESTIGADOR</v>
      </c>
      <c r="E192" s="44" t="s">
        <v>366</v>
      </c>
      <c r="F192" s="45" t="s">
        <v>101</v>
      </c>
      <c r="G192" s="46">
        <v>41428</v>
      </c>
      <c r="H192" s="43" t="s">
        <v>964</v>
      </c>
      <c r="I192" s="47" t="s">
        <v>503</v>
      </c>
    </row>
    <row r="193" spans="1:9" ht="33" customHeight="1" x14ac:dyDescent="0.2">
      <c r="A193" s="16">
        <v>190</v>
      </c>
      <c r="B193" s="36" t="s">
        <v>170</v>
      </c>
      <c r="C193" s="48" t="s">
        <v>701</v>
      </c>
      <c r="D193" s="49" t="str">
        <f>UPPER(Junio!$E193)</f>
        <v>OPERARIO DE MANTENIMIENTO</v>
      </c>
      <c r="E193" s="49" t="s">
        <v>392</v>
      </c>
      <c r="F193" s="50" t="s">
        <v>165</v>
      </c>
      <c r="G193" s="51">
        <v>40238</v>
      </c>
      <c r="H193" s="48" t="s">
        <v>964</v>
      </c>
      <c r="I193" s="52" t="s">
        <v>504</v>
      </c>
    </row>
    <row r="194" spans="1:9" ht="33" customHeight="1" x14ac:dyDescent="0.2">
      <c r="A194" s="3">
        <v>191</v>
      </c>
      <c r="B194" s="42" t="s">
        <v>4</v>
      </c>
      <c r="C194" s="43" t="s">
        <v>701</v>
      </c>
      <c r="D194" s="44" t="str">
        <f>UPPER(Junio!$E194)</f>
        <v>SECRETARIA DE GERENCIA</v>
      </c>
      <c r="E194" s="44" t="s">
        <v>326</v>
      </c>
      <c r="F194" s="45" t="s">
        <v>3</v>
      </c>
      <c r="G194" s="46">
        <v>36894</v>
      </c>
      <c r="H194" s="43" t="s">
        <v>964</v>
      </c>
      <c r="I194" s="47" t="s">
        <v>505</v>
      </c>
    </row>
    <row r="195" spans="1:9" ht="33" customHeight="1" x14ac:dyDescent="0.2">
      <c r="A195" s="16">
        <v>192</v>
      </c>
      <c r="B195" s="36" t="s">
        <v>284</v>
      </c>
      <c r="C195" s="48" t="s">
        <v>701</v>
      </c>
      <c r="D195" s="49" t="str">
        <f>UPPER(Junio!$E195)</f>
        <v>GERENTE REGIONAL</v>
      </c>
      <c r="E195" s="49" t="s">
        <v>421</v>
      </c>
      <c r="F195" s="50" t="s">
        <v>283</v>
      </c>
      <c r="G195" s="51">
        <v>41750</v>
      </c>
      <c r="H195" s="48">
        <v>24989191</v>
      </c>
      <c r="I195" s="52" t="s">
        <v>1272</v>
      </c>
    </row>
    <row r="196" spans="1:9" ht="33" customHeight="1" x14ac:dyDescent="0.2">
      <c r="A196" s="3">
        <v>193</v>
      </c>
      <c r="B196" s="42" t="s">
        <v>238</v>
      </c>
      <c r="C196" s="43" t="s">
        <v>701</v>
      </c>
      <c r="D196" s="44" t="str">
        <f>UPPER(Junio!$E196)</f>
        <v>SECRETARIA EJECUTIVA I</v>
      </c>
      <c r="E196" s="44" t="s">
        <v>341</v>
      </c>
      <c r="F196" s="45" t="s">
        <v>235</v>
      </c>
      <c r="G196" s="46">
        <v>30757</v>
      </c>
      <c r="H196" s="43" t="s">
        <v>964</v>
      </c>
      <c r="I196" s="47" t="s">
        <v>508</v>
      </c>
    </row>
    <row r="197" spans="1:9" ht="33" customHeight="1" x14ac:dyDescent="0.2">
      <c r="A197" s="16">
        <v>194</v>
      </c>
      <c r="B197" s="36" t="s">
        <v>171</v>
      </c>
      <c r="C197" s="48" t="s">
        <v>701</v>
      </c>
      <c r="D197" s="49" t="str">
        <f>UPPER(Junio!$E197)</f>
        <v>OPERARIO DE MANTENIMIENTO</v>
      </c>
      <c r="E197" s="49" t="s">
        <v>392</v>
      </c>
      <c r="F197" s="50" t="s">
        <v>165</v>
      </c>
      <c r="G197" s="51">
        <v>40217</v>
      </c>
      <c r="H197" s="48" t="s">
        <v>964</v>
      </c>
      <c r="I197" s="52" t="s">
        <v>509</v>
      </c>
    </row>
    <row r="198" spans="1:9" ht="33" customHeight="1" x14ac:dyDescent="0.2">
      <c r="A198" s="3">
        <v>195</v>
      </c>
      <c r="B198" s="42" t="s">
        <v>166</v>
      </c>
      <c r="C198" s="43" t="s">
        <v>701</v>
      </c>
      <c r="D198" s="44" t="str">
        <f>UPPER(Junio!$E198)</f>
        <v>ENCARGADO DE SERVICIOS GENERALES</v>
      </c>
      <c r="E198" s="44" t="s">
        <v>388</v>
      </c>
      <c r="F198" s="45" t="s">
        <v>165</v>
      </c>
      <c r="G198" s="46">
        <v>35299</v>
      </c>
      <c r="H198" s="43" t="s">
        <v>964</v>
      </c>
      <c r="I198" s="47" t="s">
        <v>510</v>
      </c>
    </row>
    <row r="199" spans="1:9" ht="33" customHeight="1" x14ac:dyDescent="0.2">
      <c r="A199" s="16">
        <v>196</v>
      </c>
      <c r="B199" s="36" t="s">
        <v>68</v>
      </c>
      <c r="C199" s="48" t="s">
        <v>701</v>
      </c>
      <c r="D199" s="49" t="str">
        <f>UPPER(Junio!$E199)</f>
        <v>FACILITADOR DE GESTION SOCIAL</v>
      </c>
      <c r="E199" s="49" t="s">
        <v>355</v>
      </c>
      <c r="F199" s="50" t="s">
        <v>64</v>
      </c>
      <c r="G199" s="51">
        <v>36342</v>
      </c>
      <c r="H199" s="48">
        <v>24989191</v>
      </c>
      <c r="I199" s="52" t="s">
        <v>511</v>
      </c>
    </row>
    <row r="200" spans="1:9" ht="33" customHeight="1" x14ac:dyDescent="0.2">
      <c r="A200" s="3">
        <v>197</v>
      </c>
      <c r="B200" s="42" t="s">
        <v>24</v>
      </c>
      <c r="C200" s="43" t="s">
        <v>701</v>
      </c>
      <c r="D200" s="44" t="str">
        <f>UPPER(Junio!$E200)</f>
        <v>AUXILIAR JURIDICO</v>
      </c>
      <c r="E200" s="44" t="s">
        <v>336</v>
      </c>
      <c r="F200" s="45" t="s">
        <v>20</v>
      </c>
      <c r="G200" s="46">
        <v>37088</v>
      </c>
      <c r="H200" s="43" t="s">
        <v>964</v>
      </c>
      <c r="I200" s="47" t="s">
        <v>512</v>
      </c>
    </row>
    <row r="201" spans="1:9" ht="33" customHeight="1" x14ac:dyDescent="0.2">
      <c r="A201" s="16">
        <v>198</v>
      </c>
      <c r="B201" s="36" t="s">
        <v>115</v>
      </c>
      <c r="C201" s="48" t="s">
        <v>701</v>
      </c>
      <c r="D201" s="49" t="str">
        <f>UPPER(Junio!$E201)</f>
        <v>ANALISTA DE CREDITOS</v>
      </c>
      <c r="E201" s="49" t="s">
        <v>373</v>
      </c>
      <c r="F201" s="50" t="s">
        <v>112</v>
      </c>
      <c r="G201" s="51">
        <v>35446</v>
      </c>
      <c r="H201" s="48" t="s">
        <v>964</v>
      </c>
      <c r="I201" s="52" t="s">
        <v>513</v>
      </c>
    </row>
    <row r="202" spans="1:9" ht="33" customHeight="1" x14ac:dyDescent="0.2">
      <c r="A202" s="3">
        <v>199</v>
      </c>
      <c r="B202" s="42" t="s">
        <v>126</v>
      </c>
      <c r="C202" s="43" t="s">
        <v>701</v>
      </c>
      <c r="D202" s="44" t="str">
        <f>UPPER(Junio!$E202)</f>
        <v>ANALISTA DE IMPUESTOS Y ARBITRIOS</v>
      </c>
      <c r="E202" s="44" t="s">
        <v>377</v>
      </c>
      <c r="F202" s="45" t="s">
        <v>124</v>
      </c>
      <c r="G202" s="46">
        <v>35521</v>
      </c>
      <c r="H202" s="43" t="s">
        <v>964</v>
      </c>
      <c r="I202" s="47" t="s">
        <v>514</v>
      </c>
    </row>
    <row r="203" spans="1:9" ht="33" customHeight="1" x14ac:dyDescent="0.2">
      <c r="A203" s="16">
        <v>200</v>
      </c>
      <c r="B203" s="36" t="s">
        <v>6</v>
      </c>
      <c r="C203" s="48" t="s">
        <v>701</v>
      </c>
      <c r="D203" s="49" t="str">
        <f>UPPER(Junio!$E203)</f>
        <v>PILOTO DE GERENCIA</v>
      </c>
      <c r="E203" s="49" t="s">
        <v>329</v>
      </c>
      <c r="F203" s="50" t="s">
        <v>3</v>
      </c>
      <c r="G203" s="51">
        <v>40422</v>
      </c>
      <c r="H203" s="48" t="s">
        <v>964</v>
      </c>
      <c r="I203" s="52" t="s">
        <v>515</v>
      </c>
    </row>
    <row r="204" spans="1:9" ht="33" customHeight="1" x14ac:dyDescent="0.2">
      <c r="A204" s="3">
        <v>201</v>
      </c>
      <c r="B204" s="42" t="s">
        <v>255</v>
      </c>
      <c r="C204" s="43" t="s">
        <v>701</v>
      </c>
      <c r="D204" s="44" t="str">
        <f>UPPER(Junio!$E204)</f>
        <v>TECNICO EN INFORMATICA</v>
      </c>
      <c r="E204" s="44" t="s">
        <v>403</v>
      </c>
      <c r="F204" s="45" t="s">
        <v>250</v>
      </c>
      <c r="G204" s="46">
        <v>36846</v>
      </c>
      <c r="H204" s="43">
        <v>24989191</v>
      </c>
      <c r="I204" s="47" t="s">
        <v>516</v>
      </c>
    </row>
    <row r="205" spans="1:9" ht="33" customHeight="1" x14ac:dyDescent="0.2">
      <c r="A205" s="16">
        <v>202</v>
      </c>
      <c r="B205" s="36" t="s">
        <v>40</v>
      </c>
      <c r="C205" s="48" t="s">
        <v>701</v>
      </c>
      <c r="D205" s="49" t="str">
        <f>UPPER(Junio!$E205)</f>
        <v>INVESTIGADOR CUALITATIVO</v>
      </c>
      <c r="E205" s="49" t="s">
        <v>342</v>
      </c>
      <c r="F205" s="50" t="s">
        <v>860</v>
      </c>
      <c r="G205" s="51">
        <v>35573</v>
      </c>
      <c r="H205" s="48" t="s">
        <v>964</v>
      </c>
      <c r="I205" s="52" t="s">
        <v>517</v>
      </c>
    </row>
    <row r="206" spans="1:9" ht="33" customHeight="1" x14ac:dyDescent="0.2">
      <c r="A206" s="3">
        <v>203</v>
      </c>
      <c r="B206" s="42" t="s">
        <v>49</v>
      </c>
      <c r="C206" s="43" t="s">
        <v>701</v>
      </c>
      <c r="D206" s="44" t="str">
        <f>UPPER(Junio!$E206)</f>
        <v>DIRECTOR FORTALECIMIENTO MUNICIPAL</v>
      </c>
      <c r="E206" s="44" t="s">
        <v>345</v>
      </c>
      <c r="F206" s="45" t="s">
        <v>48</v>
      </c>
      <c r="G206" s="46">
        <v>41936</v>
      </c>
      <c r="H206" s="43" t="s">
        <v>964</v>
      </c>
      <c r="I206" s="47"/>
    </row>
    <row r="207" spans="1:9" ht="33" customHeight="1" x14ac:dyDescent="0.2">
      <c r="A207" s="16">
        <v>204</v>
      </c>
      <c r="B207" s="36" t="s">
        <v>187</v>
      </c>
      <c r="C207" s="48" t="s">
        <v>701</v>
      </c>
      <c r="D207" s="49" t="str">
        <f>UPPER(Junio!$E207)</f>
        <v>CONSERJE</v>
      </c>
      <c r="E207" s="49" t="s">
        <v>394</v>
      </c>
      <c r="F207" s="50" t="s">
        <v>165</v>
      </c>
      <c r="G207" s="51">
        <v>41590</v>
      </c>
      <c r="H207" s="48" t="s">
        <v>964</v>
      </c>
      <c r="I207" s="52"/>
    </row>
    <row r="208" spans="1:9" ht="33" customHeight="1" x14ac:dyDescent="0.2">
      <c r="A208" s="3">
        <v>205</v>
      </c>
      <c r="B208" s="42" t="s">
        <v>70</v>
      </c>
      <c r="C208" s="43" t="s">
        <v>701</v>
      </c>
      <c r="D208" s="44" t="str">
        <f>UPPER(Junio!$E208)</f>
        <v>SUB-DIRECTOR DE ASESORIA TECNICA</v>
      </c>
      <c r="E208" s="44" t="s">
        <v>356</v>
      </c>
      <c r="F208" s="45" t="s">
        <v>69</v>
      </c>
      <c r="G208" s="46">
        <v>37046</v>
      </c>
      <c r="H208" s="43" t="s">
        <v>964</v>
      </c>
      <c r="I208" s="47" t="s">
        <v>518</v>
      </c>
    </row>
    <row r="209" spans="1:9" ht="33" customHeight="1" x14ac:dyDescent="0.2">
      <c r="A209" s="16">
        <v>206</v>
      </c>
      <c r="B209" s="36" t="s">
        <v>267</v>
      </c>
      <c r="C209" s="48" t="s">
        <v>701</v>
      </c>
      <c r="D209" s="49" t="str">
        <f>UPPER(Junio!$E209)</f>
        <v>ASISTENTE ADMINISTRATIVO REGIONAL</v>
      </c>
      <c r="E209" s="49" t="s">
        <v>424</v>
      </c>
      <c r="F209" s="50" t="s">
        <v>264</v>
      </c>
      <c r="G209" s="51">
        <v>32189</v>
      </c>
      <c r="H209" s="48">
        <v>24989191</v>
      </c>
      <c r="I209" s="52" t="s">
        <v>519</v>
      </c>
    </row>
    <row r="210" spans="1:9" ht="33" customHeight="1" x14ac:dyDescent="0.2">
      <c r="A210" s="3">
        <v>207</v>
      </c>
      <c r="B210" s="42" t="s">
        <v>215</v>
      </c>
      <c r="C210" s="43" t="s">
        <v>701</v>
      </c>
      <c r="D210" s="44" t="str">
        <f>UPPER(Junio!$E210)</f>
        <v>PROGRAMADOR</v>
      </c>
      <c r="E210" s="44" t="s">
        <v>408</v>
      </c>
      <c r="F210" s="45" t="s">
        <v>214</v>
      </c>
      <c r="G210" s="46">
        <v>37316</v>
      </c>
      <c r="H210" s="43" t="s">
        <v>964</v>
      </c>
      <c r="I210" s="47" t="s">
        <v>520</v>
      </c>
    </row>
    <row r="211" spans="1:9" ht="33" customHeight="1" x14ac:dyDescent="0.2">
      <c r="A211" s="16">
        <v>208</v>
      </c>
      <c r="B211" s="36" t="s">
        <v>205</v>
      </c>
      <c r="C211" s="48" t="s">
        <v>701</v>
      </c>
      <c r="D211" s="49" t="str">
        <f>UPPER(Junio!$E211)</f>
        <v>AUXILIAR DE BODEGA</v>
      </c>
      <c r="E211" s="49" t="s">
        <v>404</v>
      </c>
      <c r="F211" s="50" t="s">
        <v>201</v>
      </c>
      <c r="G211" s="51">
        <v>36739</v>
      </c>
      <c r="H211" s="48" t="s">
        <v>964</v>
      </c>
      <c r="I211" s="52" t="s">
        <v>521</v>
      </c>
    </row>
    <row r="212" spans="1:9" ht="33" customHeight="1" x14ac:dyDescent="0.2">
      <c r="A212" s="3">
        <v>209</v>
      </c>
      <c r="B212" s="42" t="s">
        <v>140</v>
      </c>
      <c r="C212" s="43" t="s">
        <v>701</v>
      </c>
      <c r="D212" s="44" t="str">
        <f>UPPER(Junio!$E212)</f>
        <v>SECRETARIA EJECUTIVA I</v>
      </c>
      <c r="E212" s="44" t="s">
        <v>341</v>
      </c>
      <c r="F212" s="45" t="s">
        <v>135</v>
      </c>
      <c r="G212" s="46">
        <v>37956</v>
      </c>
      <c r="H212" s="43" t="s">
        <v>964</v>
      </c>
      <c r="I212" s="47" t="s">
        <v>522</v>
      </c>
    </row>
    <row r="213" spans="1:9" ht="33" customHeight="1" x14ac:dyDescent="0.2">
      <c r="A213" s="16">
        <v>210</v>
      </c>
      <c r="B213" s="36" t="s">
        <v>26</v>
      </c>
      <c r="C213" s="48" t="s">
        <v>701</v>
      </c>
      <c r="D213" s="49" t="str">
        <f>UPPER(Junio!$E213)</f>
        <v>SECRETARIA EJECUTIVA II</v>
      </c>
      <c r="E213" s="49" t="s">
        <v>334</v>
      </c>
      <c r="F213" s="50" t="s">
        <v>20</v>
      </c>
      <c r="G213" s="51">
        <v>40679</v>
      </c>
      <c r="H213" s="48" t="s">
        <v>964</v>
      </c>
      <c r="I213" s="52" t="s">
        <v>523</v>
      </c>
    </row>
    <row r="214" spans="1:9" ht="33" customHeight="1" x14ac:dyDescent="0.2">
      <c r="A214" s="3">
        <v>211</v>
      </c>
      <c r="B214" s="42" t="s">
        <v>231</v>
      </c>
      <c r="C214" s="43" t="s">
        <v>701</v>
      </c>
      <c r="D214" s="44" t="str">
        <f>UPPER(Junio!$E214)</f>
        <v>ANALISTA FISICO QUIMICO</v>
      </c>
      <c r="E214" s="44" t="s">
        <v>417</v>
      </c>
      <c r="F214" s="45" t="s">
        <v>227</v>
      </c>
      <c r="G214" s="46">
        <v>36526</v>
      </c>
      <c r="H214" s="43">
        <v>24989191</v>
      </c>
      <c r="I214" s="47" t="s">
        <v>524</v>
      </c>
    </row>
    <row r="215" spans="1:9" ht="33" customHeight="1" x14ac:dyDescent="0.2">
      <c r="A215" s="16">
        <v>212</v>
      </c>
      <c r="B215" s="36" t="s">
        <v>56</v>
      </c>
      <c r="C215" s="48" t="s">
        <v>701</v>
      </c>
      <c r="D215" s="49" t="str">
        <f>UPPER(Junio!$E215)</f>
        <v>ASESOR ADMINISTRATIVO MUNICIPAL</v>
      </c>
      <c r="E215" s="49" t="s">
        <v>349</v>
      </c>
      <c r="F215" s="50" t="s">
        <v>859</v>
      </c>
      <c r="G215" s="51">
        <v>35992</v>
      </c>
      <c r="H215" s="48" t="s">
        <v>964</v>
      </c>
      <c r="I215" s="52" t="s">
        <v>525</v>
      </c>
    </row>
    <row r="216" spans="1:9" ht="33" customHeight="1" x14ac:dyDescent="0.2">
      <c r="A216" s="3">
        <v>213</v>
      </c>
      <c r="B216" s="42" t="s">
        <v>67</v>
      </c>
      <c r="C216" s="43" t="s">
        <v>701</v>
      </c>
      <c r="D216" s="44" t="str">
        <f>UPPER(Junio!$E216)</f>
        <v>FACILITADOR DE GESTION SOCIAL</v>
      </c>
      <c r="E216" s="44" t="s">
        <v>355</v>
      </c>
      <c r="F216" s="45" t="s">
        <v>64</v>
      </c>
      <c r="G216" s="46">
        <v>35310</v>
      </c>
      <c r="H216" s="43">
        <v>24989191</v>
      </c>
      <c r="I216" s="47" t="s">
        <v>526</v>
      </c>
    </row>
    <row r="217" spans="1:9" ht="33" customHeight="1" x14ac:dyDescent="0.2">
      <c r="A217" s="16">
        <v>214</v>
      </c>
      <c r="B217" s="36" t="s">
        <v>277</v>
      </c>
      <c r="C217" s="48" t="s">
        <v>701</v>
      </c>
      <c r="D217" s="49" t="str">
        <f>UPPER(Junio!$E217)</f>
        <v>ASISTENTE ADMINISTRATIVO REGIONAL</v>
      </c>
      <c r="E217" s="49" t="s">
        <v>424</v>
      </c>
      <c r="F217" s="50" t="s">
        <v>274</v>
      </c>
      <c r="G217" s="51">
        <v>35977</v>
      </c>
      <c r="H217" s="48">
        <v>24989191</v>
      </c>
      <c r="I217" s="52" t="s">
        <v>527</v>
      </c>
    </row>
    <row r="218" spans="1:9" ht="33" customHeight="1" x14ac:dyDescent="0.2">
      <c r="A218" s="3">
        <v>215</v>
      </c>
      <c r="B218" s="42" t="s">
        <v>125</v>
      </c>
      <c r="C218" s="43" t="s">
        <v>701</v>
      </c>
      <c r="D218" s="44" t="str">
        <f>UPPER(Junio!$E218)</f>
        <v>SUPERVISOR DE IMPUESTOS Y ARBITRIOS</v>
      </c>
      <c r="E218" s="44" t="s">
        <v>376</v>
      </c>
      <c r="F218" s="45" t="s">
        <v>124</v>
      </c>
      <c r="G218" s="46">
        <v>36526</v>
      </c>
      <c r="H218" s="43" t="s">
        <v>964</v>
      </c>
      <c r="I218" s="47" t="s">
        <v>528</v>
      </c>
    </row>
    <row r="219" spans="1:9" ht="33" customHeight="1" x14ac:dyDescent="0.2">
      <c r="A219" s="16">
        <v>216</v>
      </c>
      <c r="B219" s="36" t="s">
        <v>854</v>
      </c>
      <c r="C219" s="48" t="s">
        <v>701</v>
      </c>
      <c r="D219" s="49" t="str">
        <f>UPPER(Junio!$E219)</f>
        <v>SECRETARIA EJECUTIVA II</v>
      </c>
      <c r="E219" s="49" t="s">
        <v>334</v>
      </c>
      <c r="F219" s="50" t="s">
        <v>264</v>
      </c>
      <c r="G219" s="51">
        <v>36526</v>
      </c>
      <c r="H219" s="48">
        <v>24989191</v>
      </c>
      <c r="I219" s="52" t="s">
        <v>529</v>
      </c>
    </row>
    <row r="220" spans="1:9" ht="33" customHeight="1" x14ac:dyDescent="0.2">
      <c r="A220" s="3">
        <v>217</v>
      </c>
      <c r="B220" s="42" t="s">
        <v>77</v>
      </c>
      <c r="C220" s="43" t="s">
        <v>701</v>
      </c>
      <c r="D220" s="44" t="str">
        <f>UPPER(Junio!$E220)</f>
        <v>AUXILIAR DE INGENIERIA</v>
      </c>
      <c r="E220" s="44" t="s">
        <v>359</v>
      </c>
      <c r="F220" s="45" t="s">
        <v>72</v>
      </c>
      <c r="G220" s="46">
        <v>30651</v>
      </c>
      <c r="H220" s="43" t="s">
        <v>964</v>
      </c>
      <c r="I220" s="47" t="s">
        <v>530</v>
      </c>
    </row>
    <row r="221" spans="1:9" ht="33" customHeight="1" x14ac:dyDescent="0.2">
      <c r="A221" s="16">
        <v>218</v>
      </c>
      <c r="B221" s="36" t="s">
        <v>296</v>
      </c>
      <c r="C221" s="48" t="s">
        <v>701</v>
      </c>
      <c r="D221" s="49" t="str">
        <f>UPPER(Junio!$E221)</f>
        <v>CONTADOR REGIONAL</v>
      </c>
      <c r="E221" s="49" t="s">
        <v>422</v>
      </c>
      <c r="F221" s="50" t="s">
        <v>291</v>
      </c>
      <c r="G221" s="51">
        <v>32675</v>
      </c>
      <c r="H221" s="48">
        <v>24989191</v>
      </c>
      <c r="I221" s="52" t="s">
        <v>531</v>
      </c>
    </row>
    <row r="222" spans="1:9" ht="33" customHeight="1" x14ac:dyDescent="0.2">
      <c r="A222" s="3">
        <v>219</v>
      </c>
      <c r="B222" s="42" t="s">
        <v>237</v>
      </c>
      <c r="C222" s="43" t="s">
        <v>701</v>
      </c>
      <c r="D222" s="44" t="str">
        <f>UPPER(Junio!$E222)</f>
        <v>INGENIERO</v>
      </c>
      <c r="E222" s="44" t="s">
        <v>357</v>
      </c>
      <c r="F222" s="45" t="s">
        <v>235</v>
      </c>
      <c r="G222" s="46">
        <v>37956</v>
      </c>
      <c r="H222" s="43" t="s">
        <v>964</v>
      </c>
      <c r="I222" s="47" t="s">
        <v>532</v>
      </c>
    </row>
    <row r="223" spans="1:9" ht="33" customHeight="1" x14ac:dyDescent="0.2">
      <c r="A223" s="16">
        <v>220</v>
      </c>
      <c r="B223" s="36" t="s">
        <v>71</v>
      </c>
      <c r="C223" s="48" t="s">
        <v>701</v>
      </c>
      <c r="D223" s="49" t="str">
        <f>UPPER(Junio!$E223)</f>
        <v>SECRETARIA EJECUTIVA I</v>
      </c>
      <c r="E223" s="49" t="s">
        <v>341</v>
      </c>
      <c r="F223" s="50" t="s">
        <v>69</v>
      </c>
      <c r="G223" s="51">
        <v>34988</v>
      </c>
      <c r="H223" s="48" t="s">
        <v>964</v>
      </c>
      <c r="I223" s="52" t="s">
        <v>533</v>
      </c>
    </row>
    <row r="224" spans="1:9" ht="33" customHeight="1" x14ac:dyDescent="0.2">
      <c r="A224" s="3">
        <v>221</v>
      </c>
      <c r="B224" s="42" t="s">
        <v>285</v>
      </c>
      <c r="C224" s="43" t="s">
        <v>701</v>
      </c>
      <c r="D224" s="44" t="str">
        <f>UPPER(Junio!$E224)</f>
        <v>INGENIERO</v>
      </c>
      <c r="E224" s="44" t="s">
        <v>357</v>
      </c>
      <c r="F224" s="45" t="s">
        <v>283</v>
      </c>
      <c r="G224" s="46">
        <v>27197</v>
      </c>
      <c r="H224" s="43">
        <v>24989191</v>
      </c>
      <c r="I224" s="47" t="s">
        <v>534</v>
      </c>
    </row>
    <row r="225" spans="1:9" ht="33" customHeight="1" x14ac:dyDescent="0.2">
      <c r="A225" s="16">
        <v>222</v>
      </c>
      <c r="B225" s="36" t="s">
        <v>143</v>
      </c>
      <c r="C225" s="48" t="s">
        <v>701</v>
      </c>
      <c r="D225" s="49" t="str">
        <f>UPPER(Junio!$E225)</f>
        <v>AUXILIAR DE CONTABILIDAD</v>
      </c>
      <c r="E225" s="49" t="s">
        <v>383</v>
      </c>
      <c r="F225" s="50" t="s">
        <v>135</v>
      </c>
      <c r="G225" s="51">
        <v>35569</v>
      </c>
      <c r="H225" s="48" t="s">
        <v>964</v>
      </c>
      <c r="I225" s="52" t="s">
        <v>533</v>
      </c>
    </row>
    <row r="226" spans="1:9" ht="33" customHeight="1" x14ac:dyDescent="0.2">
      <c r="A226" s="3">
        <v>223</v>
      </c>
      <c r="B226" s="42" t="s">
        <v>96</v>
      </c>
      <c r="C226" s="43" t="s">
        <v>701</v>
      </c>
      <c r="D226" s="44" t="str">
        <f>UPPER(Junio!$E226)</f>
        <v>INGENIERO</v>
      </c>
      <c r="E226" s="44" t="s">
        <v>357</v>
      </c>
      <c r="F226" s="45" t="s">
        <v>95</v>
      </c>
      <c r="G226" s="46">
        <v>36588</v>
      </c>
      <c r="H226" s="43" t="s">
        <v>964</v>
      </c>
      <c r="I226" s="47" t="s">
        <v>535</v>
      </c>
    </row>
    <row r="227" spans="1:9" ht="33" customHeight="1" x14ac:dyDescent="0.2">
      <c r="A227" s="16">
        <v>224</v>
      </c>
      <c r="B227" s="36" t="s">
        <v>290</v>
      </c>
      <c r="C227" s="48" t="s">
        <v>701</v>
      </c>
      <c r="D227" s="49" t="str">
        <f>UPPER(Junio!$E227)</f>
        <v>OPERARIO REGIONAL</v>
      </c>
      <c r="E227" s="49" t="s">
        <v>423</v>
      </c>
      <c r="F227" s="50" t="s">
        <v>283</v>
      </c>
      <c r="G227" s="51">
        <v>41214</v>
      </c>
      <c r="H227" s="48">
        <v>24989191</v>
      </c>
      <c r="I227" s="52"/>
    </row>
    <row r="228" spans="1:9" ht="33" customHeight="1" x14ac:dyDescent="0.2">
      <c r="A228" s="3">
        <v>225</v>
      </c>
      <c r="B228" s="42" t="s">
        <v>210</v>
      </c>
      <c r="C228" s="43" t="s">
        <v>701</v>
      </c>
      <c r="D228" s="44" t="str">
        <f>UPPER(Junio!$E228)</f>
        <v>OPERADOR DE PLANTA TELEFONICA</v>
      </c>
      <c r="E228" s="44" t="s">
        <v>406</v>
      </c>
      <c r="F228" s="45" t="s">
        <v>206</v>
      </c>
      <c r="G228" s="46">
        <v>29815</v>
      </c>
      <c r="H228" s="43" t="s">
        <v>964</v>
      </c>
      <c r="I228" s="47"/>
    </row>
    <row r="229" spans="1:9" ht="33" customHeight="1" x14ac:dyDescent="0.2">
      <c r="A229" s="16">
        <v>226</v>
      </c>
      <c r="B229" s="36" t="s">
        <v>213</v>
      </c>
      <c r="C229" s="48" t="s">
        <v>701</v>
      </c>
      <c r="D229" s="49" t="str">
        <f>UPPER(Junio!$E229)</f>
        <v>DIRECTOR DE INFORMATICA</v>
      </c>
      <c r="E229" s="49" t="s">
        <v>407</v>
      </c>
      <c r="F229" s="50" t="s">
        <v>212</v>
      </c>
      <c r="G229" s="51">
        <v>41592</v>
      </c>
      <c r="H229" s="48" t="s">
        <v>964</v>
      </c>
      <c r="I229" s="52" t="s">
        <v>536</v>
      </c>
    </row>
    <row r="230" spans="1:9" ht="33" customHeight="1" x14ac:dyDescent="0.2">
      <c r="A230" s="3">
        <v>227</v>
      </c>
      <c r="B230" s="42" t="s">
        <v>93</v>
      </c>
      <c r="C230" s="43" t="s">
        <v>701</v>
      </c>
      <c r="D230" s="44" t="str">
        <f>UPPER(Junio!$E230)</f>
        <v>AUXILIAR DE TOPOGRAFIA</v>
      </c>
      <c r="E230" s="44" t="s">
        <v>364</v>
      </c>
      <c r="F230" s="45" t="s">
        <v>84</v>
      </c>
      <c r="G230" s="46">
        <v>33086</v>
      </c>
      <c r="H230" s="43" t="s">
        <v>964</v>
      </c>
      <c r="I230" s="47"/>
    </row>
    <row r="231" spans="1:9" ht="33" customHeight="1" x14ac:dyDescent="0.2">
      <c r="A231" s="16">
        <v>228</v>
      </c>
      <c r="B231" s="36" t="s">
        <v>240</v>
      </c>
      <c r="C231" s="48" t="s">
        <v>701</v>
      </c>
      <c r="D231" s="49" t="str">
        <f>UPPER(Junio!$E231)</f>
        <v>TECNICO DE SERVICIOS MUNICIPALES</v>
      </c>
      <c r="E231" s="49" t="s">
        <v>420</v>
      </c>
      <c r="F231" s="50" t="s">
        <v>235</v>
      </c>
      <c r="G231" s="51">
        <v>30804</v>
      </c>
      <c r="H231" s="48" t="s">
        <v>964</v>
      </c>
      <c r="I231" s="52" t="s">
        <v>537</v>
      </c>
    </row>
    <row r="232" spans="1:9" ht="33" customHeight="1" x14ac:dyDescent="0.2">
      <c r="A232" s="3">
        <v>229</v>
      </c>
      <c r="B232" s="42" t="s">
        <v>308</v>
      </c>
      <c r="C232" s="43" t="s">
        <v>701</v>
      </c>
      <c r="D232" s="44" t="str">
        <f>UPPER(Junio!$E232)</f>
        <v>SECRETARIA EJECUTIVA II</v>
      </c>
      <c r="E232" s="44" t="s">
        <v>334</v>
      </c>
      <c r="F232" s="45" t="s">
        <v>301</v>
      </c>
      <c r="G232" s="46">
        <v>34228</v>
      </c>
      <c r="H232" s="43">
        <v>24989191</v>
      </c>
      <c r="I232" s="47"/>
    </row>
    <row r="233" spans="1:9" ht="33" customHeight="1" x14ac:dyDescent="0.2">
      <c r="A233" s="16">
        <v>230</v>
      </c>
      <c r="B233" s="36" t="s">
        <v>104</v>
      </c>
      <c r="C233" s="48" t="s">
        <v>701</v>
      </c>
      <c r="D233" s="49" t="str">
        <f>UPPER(Junio!$E233)</f>
        <v>DISEÑADOR</v>
      </c>
      <c r="E233" s="49" t="s">
        <v>367</v>
      </c>
      <c r="F233" s="50" t="s">
        <v>103</v>
      </c>
      <c r="G233" s="51">
        <v>37956</v>
      </c>
      <c r="H233" s="48" t="s">
        <v>964</v>
      </c>
      <c r="I233" s="52" t="s">
        <v>538</v>
      </c>
    </row>
    <row r="234" spans="1:9" ht="33" customHeight="1" x14ac:dyDescent="0.2">
      <c r="A234" s="3">
        <v>231</v>
      </c>
      <c r="B234" s="42" t="s">
        <v>261</v>
      </c>
      <c r="C234" s="43" t="s">
        <v>701</v>
      </c>
      <c r="D234" s="44" t="str">
        <f>UPPER(Junio!$E234)</f>
        <v>TECNICO EN INFORMATICA</v>
      </c>
      <c r="E234" s="44" t="s">
        <v>403</v>
      </c>
      <c r="F234" s="45" t="s">
        <v>257</v>
      </c>
      <c r="G234" s="46">
        <v>38006</v>
      </c>
      <c r="H234" s="43">
        <v>24989191</v>
      </c>
      <c r="I234" s="47" t="s">
        <v>539</v>
      </c>
    </row>
    <row r="235" spans="1:9" ht="33" customHeight="1" x14ac:dyDescent="0.2">
      <c r="A235" s="16">
        <v>232</v>
      </c>
      <c r="B235" s="36" t="s">
        <v>224</v>
      </c>
      <c r="C235" s="48" t="s">
        <v>701</v>
      </c>
      <c r="D235" s="49" t="str">
        <f>UPPER(Junio!$E235)</f>
        <v>AUXILIAR DE PERSONAL</v>
      </c>
      <c r="E235" s="49" t="s">
        <v>414</v>
      </c>
      <c r="F235" s="50" t="s">
        <v>220</v>
      </c>
      <c r="G235" s="51">
        <v>41442</v>
      </c>
      <c r="H235" s="48" t="s">
        <v>964</v>
      </c>
      <c r="I235" s="52" t="s">
        <v>540</v>
      </c>
    </row>
    <row r="236" spans="1:9" ht="33" customHeight="1" x14ac:dyDescent="0.2">
      <c r="A236" s="3">
        <v>233</v>
      </c>
      <c r="B236" s="42" t="s">
        <v>28</v>
      </c>
      <c r="C236" s="43" t="s">
        <v>701</v>
      </c>
      <c r="D236" s="44" t="str">
        <f>UPPER(Junio!$E236)</f>
        <v>COORDINADOR OFICINAS REGIONALES</v>
      </c>
      <c r="E236" s="44" t="s">
        <v>337</v>
      </c>
      <c r="F236" s="45" t="s">
        <v>27</v>
      </c>
      <c r="G236" s="46">
        <v>41935</v>
      </c>
      <c r="H236" s="43" t="s">
        <v>964</v>
      </c>
      <c r="I236" s="47" t="s">
        <v>541</v>
      </c>
    </row>
    <row r="237" spans="1:9" ht="33" customHeight="1" x14ac:dyDescent="0.2">
      <c r="A237" s="16">
        <v>234</v>
      </c>
      <c r="B237" s="36" t="s">
        <v>174</v>
      </c>
      <c r="C237" s="48" t="s">
        <v>701</v>
      </c>
      <c r="D237" s="49" t="str">
        <f>UPPER(Junio!$E237)</f>
        <v>OPERARIO DE MANTENIMIENTO</v>
      </c>
      <c r="E237" s="49" t="s">
        <v>392</v>
      </c>
      <c r="F237" s="50" t="s">
        <v>165</v>
      </c>
      <c r="G237" s="51">
        <v>31796</v>
      </c>
      <c r="H237" s="48" t="s">
        <v>964</v>
      </c>
      <c r="I237" s="52"/>
    </row>
    <row r="238" spans="1:9" ht="33" customHeight="1" x14ac:dyDescent="0.2">
      <c r="A238" s="3">
        <v>235</v>
      </c>
      <c r="B238" s="42" t="s">
        <v>37</v>
      </c>
      <c r="C238" s="43" t="s">
        <v>701</v>
      </c>
      <c r="D238" s="44" t="str">
        <f>UPPER(Junio!$E238)</f>
        <v>SECRETARIA OFICINISTA</v>
      </c>
      <c r="E238" s="44" t="s">
        <v>340</v>
      </c>
      <c r="F238" s="45" t="s">
        <v>34</v>
      </c>
      <c r="G238" s="46">
        <v>40217</v>
      </c>
      <c r="H238" s="43" t="s">
        <v>964</v>
      </c>
      <c r="I238" s="47" t="s">
        <v>550</v>
      </c>
    </row>
    <row r="239" spans="1:9" ht="33" customHeight="1" x14ac:dyDescent="0.2">
      <c r="A239" s="16">
        <v>236</v>
      </c>
      <c r="B239" s="36" t="s">
        <v>53</v>
      </c>
      <c r="C239" s="48" t="s">
        <v>701</v>
      </c>
      <c r="D239" s="49" t="str">
        <f>UPPER(Junio!$E239)</f>
        <v>ASESOR FINANCIERO MUNICIPAL</v>
      </c>
      <c r="E239" s="49" t="s">
        <v>347</v>
      </c>
      <c r="F239" s="50" t="s">
        <v>51</v>
      </c>
      <c r="G239" s="51">
        <v>41590</v>
      </c>
      <c r="H239" s="48" t="s">
        <v>964</v>
      </c>
      <c r="I239" s="52" t="s">
        <v>549</v>
      </c>
    </row>
    <row r="240" spans="1:9" ht="33" customHeight="1" x14ac:dyDescent="0.2">
      <c r="A240" s="3">
        <v>237</v>
      </c>
      <c r="B240" s="42" t="s">
        <v>150</v>
      </c>
      <c r="C240" s="43" t="s">
        <v>701</v>
      </c>
      <c r="D240" s="44" t="str">
        <f>UPPER(Junio!$E240)</f>
        <v>CONTADOR</v>
      </c>
      <c r="E240" s="44" t="s">
        <v>382</v>
      </c>
      <c r="F240" s="45" t="s">
        <v>149</v>
      </c>
      <c r="G240" s="46">
        <v>36040</v>
      </c>
      <c r="H240" s="43" t="s">
        <v>964</v>
      </c>
      <c r="I240" s="47" t="s">
        <v>542</v>
      </c>
    </row>
    <row r="241" spans="1:9" ht="33" customHeight="1" x14ac:dyDescent="0.2">
      <c r="A241" s="16">
        <v>238</v>
      </c>
      <c r="B241" s="36" t="s">
        <v>173</v>
      </c>
      <c r="C241" s="48" t="s">
        <v>701</v>
      </c>
      <c r="D241" s="49" t="str">
        <f>UPPER(Junio!$E241)</f>
        <v>OPERARIO DE MANTENIMIENTO</v>
      </c>
      <c r="E241" s="49" t="s">
        <v>392</v>
      </c>
      <c r="F241" s="50" t="s">
        <v>165</v>
      </c>
      <c r="G241" s="51">
        <v>35384</v>
      </c>
      <c r="H241" s="48" t="s">
        <v>964</v>
      </c>
      <c r="I241" s="52" t="s">
        <v>543</v>
      </c>
    </row>
    <row r="242" spans="1:9" ht="33" customHeight="1" x14ac:dyDescent="0.2">
      <c r="A242" s="3">
        <v>239</v>
      </c>
      <c r="B242" s="42" t="s">
        <v>118</v>
      </c>
      <c r="C242" s="43" t="s">
        <v>701</v>
      </c>
      <c r="D242" s="44" t="str">
        <f>UPPER(Junio!$E242)</f>
        <v>SUPERVISOR DE CARTERA</v>
      </c>
      <c r="E242" s="44" t="s">
        <v>374</v>
      </c>
      <c r="F242" s="45" t="s">
        <v>117</v>
      </c>
      <c r="G242" s="46">
        <v>35354</v>
      </c>
      <c r="H242" s="43" t="s">
        <v>964</v>
      </c>
      <c r="I242" s="47" t="s">
        <v>544</v>
      </c>
    </row>
    <row r="243" spans="1:9" ht="33" customHeight="1" x14ac:dyDescent="0.2">
      <c r="A243" s="16">
        <v>240</v>
      </c>
      <c r="B243" s="36" t="s">
        <v>247</v>
      </c>
      <c r="C243" s="48" t="s">
        <v>701</v>
      </c>
      <c r="D243" s="49" t="str">
        <f>UPPER(Junio!$E243)</f>
        <v>CONTADOR REGIONAL</v>
      </c>
      <c r="E243" s="49" t="s">
        <v>422</v>
      </c>
      <c r="F243" s="50" t="s">
        <v>244</v>
      </c>
      <c r="G243" s="51">
        <v>38247</v>
      </c>
      <c r="H243" s="48">
        <v>24989191</v>
      </c>
      <c r="I243" s="52" t="s">
        <v>545</v>
      </c>
    </row>
    <row r="244" spans="1:9" ht="33" customHeight="1" x14ac:dyDescent="0.2">
      <c r="A244" s="3">
        <v>241</v>
      </c>
      <c r="B244" s="42" t="s">
        <v>242</v>
      </c>
      <c r="C244" s="43" t="s">
        <v>701</v>
      </c>
      <c r="D244" s="44" t="str">
        <f>UPPER(Junio!$E244)</f>
        <v>TECNICO DE SERVICIOS MUNICIPALES</v>
      </c>
      <c r="E244" s="44" t="s">
        <v>420</v>
      </c>
      <c r="F244" s="45" t="s">
        <v>235</v>
      </c>
      <c r="G244" s="46">
        <v>34988</v>
      </c>
      <c r="H244" s="43" t="s">
        <v>964</v>
      </c>
      <c r="I244" s="47" t="s">
        <v>546</v>
      </c>
    </row>
    <row r="245" spans="1:9" ht="33" customHeight="1" x14ac:dyDescent="0.2">
      <c r="A245" s="16">
        <v>242</v>
      </c>
      <c r="B245" s="36" t="s">
        <v>46</v>
      </c>
      <c r="C245" s="48" t="s">
        <v>701</v>
      </c>
      <c r="D245" s="49" t="str">
        <f>UPPER(Junio!$E245)</f>
        <v>INVESTIGADOR CUANTITATIVO</v>
      </c>
      <c r="E245" s="49" t="s">
        <v>344</v>
      </c>
      <c r="F245" s="50" t="s">
        <v>43</v>
      </c>
      <c r="G245" s="51">
        <v>36298</v>
      </c>
      <c r="H245" s="48" t="s">
        <v>964</v>
      </c>
      <c r="I245" s="52" t="s">
        <v>547</v>
      </c>
    </row>
    <row r="246" spans="1:9" ht="33" customHeight="1" x14ac:dyDescent="0.2">
      <c r="A246" s="3">
        <v>243</v>
      </c>
      <c r="B246" s="42" t="s">
        <v>315</v>
      </c>
      <c r="C246" s="43" t="s">
        <v>701</v>
      </c>
      <c r="D246" s="44" t="str">
        <f>UPPER(Junio!$E246)</f>
        <v>AUXILIAR ASESORIA FINANCIERA MUNICIPAL</v>
      </c>
      <c r="E246" s="44" t="s">
        <v>348</v>
      </c>
      <c r="F246" s="45" t="s">
        <v>310</v>
      </c>
      <c r="G246" s="46">
        <v>37956</v>
      </c>
      <c r="H246" s="43">
        <v>24989191</v>
      </c>
      <c r="I246" s="47" t="s">
        <v>548</v>
      </c>
    </row>
    <row r="247" spans="1:9" ht="33" customHeight="1" x14ac:dyDescent="0.2">
      <c r="A247" s="16">
        <v>244</v>
      </c>
      <c r="B247" s="36" t="s">
        <v>14</v>
      </c>
      <c r="C247" s="48" t="s">
        <v>701</v>
      </c>
      <c r="D247" s="49" t="str">
        <f>UPPER(Junio!$E247)</f>
        <v>AUXILIAR DE AUDITORIA</v>
      </c>
      <c r="E247" s="49" t="s">
        <v>333</v>
      </c>
      <c r="F247" s="50" t="s">
        <v>10</v>
      </c>
      <c r="G247" s="51">
        <v>35044</v>
      </c>
      <c r="H247" s="48" t="s">
        <v>964</v>
      </c>
      <c r="I247" s="52" t="s">
        <v>551</v>
      </c>
    </row>
    <row r="248" spans="1:9" ht="33" customHeight="1" x14ac:dyDescent="0.2">
      <c r="A248" s="3">
        <v>245</v>
      </c>
      <c r="B248" s="42" t="s">
        <v>320</v>
      </c>
      <c r="C248" s="43" t="s">
        <v>701</v>
      </c>
      <c r="D248" s="44" t="str">
        <f>UPPER(Junio!$E248)</f>
        <v>OPERARIO REGIONAL</v>
      </c>
      <c r="E248" s="44" t="s">
        <v>423</v>
      </c>
      <c r="F248" s="45" t="s">
        <v>310</v>
      </c>
      <c r="G248" s="46">
        <v>35674</v>
      </c>
      <c r="H248" s="43">
        <v>24989191</v>
      </c>
      <c r="I248" s="47" t="s">
        <v>552</v>
      </c>
    </row>
    <row r="249" spans="1:9" ht="33" customHeight="1" x14ac:dyDescent="0.2">
      <c r="A249" s="16">
        <v>246</v>
      </c>
      <c r="B249" s="36" t="s">
        <v>55</v>
      </c>
      <c r="C249" s="48" t="s">
        <v>701</v>
      </c>
      <c r="D249" s="49" t="str">
        <f>UPPER(Junio!$E249)</f>
        <v>AUXILIAR ASESORIA FINANCIERA MUNICIPAL</v>
      </c>
      <c r="E249" s="49" t="s">
        <v>348</v>
      </c>
      <c r="F249" s="50" t="s">
        <v>51</v>
      </c>
      <c r="G249" s="51">
        <v>30271</v>
      </c>
      <c r="H249" s="48" t="s">
        <v>964</v>
      </c>
      <c r="I249" s="52" t="s">
        <v>553</v>
      </c>
    </row>
    <row r="250" spans="1:9" ht="33" customHeight="1" x14ac:dyDescent="0.2">
      <c r="A250" s="3">
        <v>247</v>
      </c>
      <c r="B250" s="42" t="s">
        <v>151</v>
      </c>
      <c r="C250" s="43" t="s">
        <v>701</v>
      </c>
      <c r="D250" s="44" t="str">
        <f>UPPER(Junio!$E250)</f>
        <v>CONTADOR</v>
      </c>
      <c r="E250" s="44" t="s">
        <v>382</v>
      </c>
      <c r="F250" s="45" t="s">
        <v>149</v>
      </c>
      <c r="G250" s="46">
        <v>35859</v>
      </c>
      <c r="H250" s="43" t="s">
        <v>964</v>
      </c>
      <c r="I250" s="47" t="s">
        <v>554</v>
      </c>
    </row>
    <row r="251" spans="1:9" ht="33" customHeight="1" x14ac:dyDescent="0.2">
      <c r="A251" s="16">
        <v>248</v>
      </c>
      <c r="B251" s="36" t="s">
        <v>61</v>
      </c>
      <c r="C251" s="48" t="s">
        <v>701</v>
      </c>
      <c r="D251" s="49" t="str">
        <f>UPPER(Junio!$E251)</f>
        <v>FACILITADOR EN SISTEMAS</v>
      </c>
      <c r="E251" s="49" t="s">
        <v>352</v>
      </c>
      <c r="F251" s="50" t="s">
        <v>59</v>
      </c>
      <c r="G251" s="51">
        <v>33529</v>
      </c>
      <c r="H251" s="48" t="s">
        <v>964</v>
      </c>
      <c r="I251" s="52" t="s">
        <v>555</v>
      </c>
    </row>
    <row r="252" spans="1:9" ht="33" customHeight="1" x14ac:dyDescent="0.2">
      <c r="A252" s="3">
        <v>249</v>
      </c>
      <c r="B252" s="42" t="s">
        <v>226</v>
      </c>
      <c r="C252" s="43" t="s">
        <v>701</v>
      </c>
      <c r="D252" s="44" t="str">
        <f>UPPER(Junio!$E252)</f>
        <v>AUXILIAR DE PERSONAL</v>
      </c>
      <c r="E252" s="44" t="s">
        <v>414</v>
      </c>
      <c r="F252" s="45" t="s">
        <v>220</v>
      </c>
      <c r="G252" s="46">
        <v>40133</v>
      </c>
      <c r="H252" s="43" t="s">
        <v>964</v>
      </c>
      <c r="I252" s="47" t="s">
        <v>556</v>
      </c>
    </row>
    <row r="253" spans="1:9" ht="33" customHeight="1" x14ac:dyDescent="0.2">
      <c r="A253" s="16">
        <v>250</v>
      </c>
      <c r="B253" s="36" t="s">
        <v>319</v>
      </c>
      <c r="C253" s="48" t="s">
        <v>701</v>
      </c>
      <c r="D253" s="49" t="str">
        <f>UPPER(Junio!$E253)</f>
        <v>DIBUJANTE</v>
      </c>
      <c r="E253" s="49" t="s">
        <v>361</v>
      </c>
      <c r="F253" s="50" t="s">
        <v>310</v>
      </c>
      <c r="G253" s="51">
        <v>40330</v>
      </c>
      <c r="H253" s="48">
        <v>24989191</v>
      </c>
      <c r="I253" s="52" t="s">
        <v>557</v>
      </c>
    </row>
    <row r="254" spans="1:9" ht="33" customHeight="1" x14ac:dyDescent="0.2">
      <c r="A254" s="3">
        <v>251</v>
      </c>
      <c r="B254" s="42" t="s">
        <v>270</v>
      </c>
      <c r="C254" s="43" t="s">
        <v>701</v>
      </c>
      <c r="D254" s="44" t="str">
        <f>UPPER(Junio!$E254)</f>
        <v>AUXILIAR DE INGENIERIA</v>
      </c>
      <c r="E254" s="44" t="s">
        <v>359</v>
      </c>
      <c r="F254" s="45" t="s">
        <v>264</v>
      </c>
      <c r="G254" s="46">
        <v>36039</v>
      </c>
      <c r="H254" s="43">
        <v>24989191</v>
      </c>
      <c r="I254" s="47"/>
    </row>
    <row r="255" spans="1:9" ht="33" customHeight="1" x14ac:dyDescent="0.2">
      <c r="A255" s="16">
        <v>252</v>
      </c>
      <c r="B255" s="36" t="s">
        <v>209</v>
      </c>
      <c r="C255" s="48" t="s">
        <v>701</v>
      </c>
      <c r="D255" s="49" t="str">
        <f>UPPER(Junio!$E255)</f>
        <v>AUXILIAR DE ARCHIVO</v>
      </c>
      <c r="E255" s="49" t="s">
        <v>362</v>
      </c>
      <c r="F255" s="50" t="s">
        <v>206</v>
      </c>
      <c r="G255" s="51">
        <v>31974</v>
      </c>
      <c r="H255" s="48" t="s">
        <v>964</v>
      </c>
      <c r="I255" s="52"/>
    </row>
    <row r="256" spans="1:9" ht="33" customHeight="1" x14ac:dyDescent="0.2">
      <c r="A256" s="3">
        <v>253</v>
      </c>
      <c r="B256" s="42" t="s">
        <v>298</v>
      </c>
      <c r="C256" s="43" t="s">
        <v>701</v>
      </c>
      <c r="D256" s="44" t="str">
        <f>UPPER(Junio!$E256)</f>
        <v>TECNICO EN INFORMATICA</v>
      </c>
      <c r="E256" s="44" t="s">
        <v>403</v>
      </c>
      <c r="F256" s="45" t="s">
        <v>291</v>
      </c>
      <c r="G256" s="46">
        <v>35933</v>
      </c>
      <c r="H256" s="43">
        <v>24989191</v>
      </c>
      <c r="I256" s="47" t="s">
        <v>558</v>
      </c>
    </row>
    <row r="257" spans="1:9" ht="33" customHeight="1" x14ac:dyDescent="0.2">
      <c r="A257" s="16">
        <v>254</v>
      </c>
      <c r="B257" s="36" t="s">
        <v>217</v>
      </c>
      <c r="C257" s="48" t="s">
        <v>701</v>
      </c>
      <c r="D257" s="49" t="str">
        <f>UPPER(Junio!$E257)</f>
        <v>SUPERVISOR DE GESTION DE PERSONAL</v>
      </c>
      <c r="E257" s="49" t="s">
        <v>858</v>
      </c>
      <c r="F257" s="50" t="s">
        <v>216</v>
      </c>
      <c r="G257" s="51">
        <v>38006</v>
      </c>
      <c r="H257" s="48" t="s">
        <v>964</v>
      </c>
      <c r="I257" s="52" t="s">
        <v>559</v>
      </c>
    </row>
    <row r="258" spans="1:9" ht="33" customHeight="1" x14ac:dyDescent="0.2">
      <c r="A258" s="3">
        <v>255</v>
      </c>
      <c r="B258" s="42" t="s">
        <v>76</v>
      </c>
      <c r="C258" s="43" t="s">
        <v>701</v>
      </c>
      <c r="D258" s="44" t="str">
        <f>UPPER(Junio!$E258)</f>
        <v>INGENIERO</v>
      </c>
      <c r="E258" s="44" t="s">
        <v>357</v>
      </c>
      <c r="F258" s="45" t="s">
        <v>72</v>
      </c>
      <c r="G258" s="46">
        <v>36164</v>
      </c>
      <c r="H258" s="43" t="s">
        <v>964</v>
      </c>
      <c r="I258" s="47" t="s">
        <v>560</v>
      </c>
    </row>
    <row r="259" spans="1:9" ht="33" customHeight="1" x14ac:dyDescent="0.2">
      <c r="A259" s="16">
        <v>256</v>
      </c>
      <c r="B259" s="36" t="s">
        <v>191</v>
      </c>
      <c r="C259" s="48" t="s">
        <v>701</v>
      </c>
      <c r="D259" s="49" t="str">
        <f>UPPER(Junio!$E259)</f>
        <v>MECANICO</v>
      </c>
      <c r="E259" s="49" t="s">
        <v>396</v>
      </c>
      <c r="F259" s="50" t="s">
        <v>188</v>
      </c>
      <c r="G259" s="51">
        <v>35660</v>
      </c>
      <c r="H259" s="48" t="s">
        <v>964</v>
      </c>
      <c r="I259" s="52" t="s">
        <v>561</v>
      </c>
    </row>
    <row r="260" spans="1:9" ht="33" customHeight="1" x14ac:dyDescent="0.2">
      <c r="A260" s="3">
        <v>257</v>
      </c>
      <c r="B260" s="42" t="s">
        <v>287</v>
      </c>
      <c r="C260" s="43" t="s">
        <v>701</v>
      </c>
      <c r="D260" s="44" t="str">
        <f>UPPER(Junio!$E260)</f>
        <v>CONTADOR REGIONAL</v>
      </c>
      <c r="E260" s="44" t="s">
        <v>422</v>
      </c>
      <c r="F260" s="45" t="s">
        <v>283</v>
      </c>
      <c r="G260" s="46">
        <v>41214</v>
      </c>
      <c r="H260" s="43">
        <v>24989191</v>
      </c>
      <c r="I260" s="47" t="s">
        <v>562</v>
      </c>
    </row>
    <row r="261" spans="1:9" ht="33" customHeight="1" x14ac:dyDescent="0.2">
      <c r="A261" s="16">
        <v>258</v>
      </c>
      <c r="B261" s="36" t="s">
        <v>78</v>
      </c>
      <c r="C261" s="48" t="s">
        <v>701</v>
      </c>
      <c r="D261" s="49" t="str">
        <f>UPPER(Junio!$E261)</f>
        <v>AUXILIAR DE INGENIERIA</v>
      </c>
      <c r="E261" s="49" t="s">
        <v>359</v>
      </c>
      <c r="F261" s="50" t="s">
        <v>72</v>
      </c>
      <c r="G261" s="51">
        <v>36526</v>
      </c>
      <c r="H261" s="48" t="s">
        <v>964</v>
      </c>
      <c r="I261" s="52" t="s">
        <v>563</v>
      </c>
    </row>
    <row r="262" spans="1:9" ht="33" customHeight="1" x14ac:dyDescent="0.2">
      <c r="A262" s="3">
        <v>259</v>
      </c>
      <c r="B262" s="42" t="s">
        <v>222</v>
      </c>
      <c r="C262" s="43" t="s">
        <v>701</v>
      </c>
      <c r="D262" s="44" t="str">
        <f>UPPER(Junio!$E262)</f>
        <v>SUPERVISOR DE PRESTACIONES</v>
      </c>
      <c r="E262" s="44" t="s">
        <v>412</v>
      </c>
      <c r="F262" s="45" t="s">
        <v>220</v>
      </c>
      <c r="G262" s="46">
        <v>35499</v>
      </c>
      <c r="H262" s="43" t="s">
        <v>964</v>
      </c>
      <c r="I262" s="47" t="s">
        <v>564</v>
      </c>
    </row>
    <row r="263" spans="1:9" ht="33" customHeight="1" x14ac:dyDescent="0.2">
      <c r="A263" s="16">
        <v>260</v>
      </c>
      <c r="B263" s="36" t="s">
        <v>185</v>
      </c>
      <c r="C263" s="48" t="s">
        <v>701</v>
      </c>
      <c r="D263" s="49" t="str">
        <f>UPPER(Junio!$E263)</f>
        <v>CONSERJE</v>
      </c>
      <c r="E263" s="49" t="s">
        <v>394</v>
      </c>
      <c r="F263" s="50" t="s">
        <v>165</v>
      </c>
      <c r="G263" s="51">
        <v>34228</v>
      </c>
      <c r="H263" s="48" t="s">
        <v>964</v>
      </c>
      <c r="I263" s="52" t="s">
        <v>565</v>
      </c>
    </row>
    <row r="264" spans="1:9" ht="33" customHeight="1" x14ac:dyDescent="0.2">
      <c r="A264" s="3">
        <v>261</v>
      </c>
      <c r="B264" s="42" t="s">
        <v>106</v>
      </c>
      <c r="C264" s="43" t="s">
        <v>701</v>
      </c>
      <c r="D264" s="44" t="str">
        <f>UPPER(Junio!$E264)</f>
        <v>AUXILIAR DE BIBLIOTECA</v>
      </c>
      <c r="E264" s="44" t="s">
        <v>368</v>
      </c>
      <c r="F264" s="45" t="s">
        <v>105</v>
      </c>
      <c r="G264" s="46">
        <v>31754</v>
      </c>
      <c r="H264" s="43">
        <v>24989191</v>
      </c>
      <c r="I264" s="47" t="s">
        <v>566</v>
      </c>
    </row>
    <row r="265" spans="1:9" ht="33" customHeight="1" x14ac:dyDescent="0.2">
      <c r="A265" s="16">
        <v>262</v>
      </c>
      <c r="B265" s="36" t="s">
        <v>289</v>
      </c>
      <c r="C265" s="48" t="s">
        <v>701</v>
      </c>
      <c r="D265" s="49" t="str">
        <f>UPPER(Junio!$E265)</f>
        <v>TECNICO EN INFORMATICA</v>
      </c>
      <c r="E265" s="49" t="s">
        <v>403</v>
      </c>
      <c r="F265" s="50" t="s">
        <v>283</v>
      </c>
      <c r="G265" s="51">
        <v>41214</v>
      </c>
      <c r="H265" s="48">
        <v>24989191</v>
      </c>
      <c r="I265" s="52" t="s">
        <v>567</v>
      </c>
    </row>
    <row r="266" spans="1:9" ht="33" customHeight="1" x14ac:dyDescent="0.2">
      <c r="A266" s="3">
        <v>263</v>
      </c>
      <c r="B266" s="42" t="s">
        <v>307</v>
      </c>
      <c r="C266" s="43" t="s">
        <v>701</v>
      </c>
      <c r="D266" s="44" t="str">
        <f>UPPER(Junio!$E266)</f>
        <v>TECNICO EN INFORMATICA</v>
      </c>
      <c r="E266" s="44" t="s">
        <v>403</v>
      </c>
      <c r="F266" s="45" t="s">
        <v>301</v>
      </c>
      <c r="G266" s="46">
        <v>35962</v>
      </c>
      <c r="H266" s="43">
        <v>24989191</v>
      </c>
      <c r="I266" s="47"/>
    </row>
    <row r="267" spans="1:9" ht="33" customHeight="1" x14ac:dyDescent="0.2">
      <c r="A267" s="16">
        <v>264</v>
      </c>
      <c r="B267" s="36" t="s">
        <v>81</v>
      </c>
      <c r="C267" s="48" t="s">
        <v>701</v>
      </c>
      <c r="D267" s="49" t="str">
        <f>UPPER(Junio!$E267)</f>
        <v>DIBUJANTE</v>
      </c>
      <c r="E267" s="49" t="s">
        <v>361</v>
      </c>
      <c r="F267" s="50" t="s">
        <v>72</v>
      </c>
      <c r="G267" s="51">
        <v>40217</v>
      </c>
      <c r="H267" s="48" t="s">
        <v>964</v>
      </c>
      <c r="I267" s="52" t="s">
        <v>568</v>
      </c>
    </row>
    <row r="268" spans="1:9" ht="33" customHeight="1" x14ac:dyDescent="0.2">
      <c r="A268" s="3">
        <v>265</v>
      </c>
      <c r="B268" s="42" t="s">
        <v>177</v>
      </c>
      <c r="C268" s="43" t="s">
        <v>701</v>
      </c>
      <c r="D268" s="44" t="str">
        <f>UPPER(Junio!$E268)</f>
        <v>OPERARIO DE MANTENIMIENTO</v>
      </c>
      <c r="E268" s="44" t="s">
        <v>392</v>
      </c>
      <c r="F268" s="45" t="s">
        <v>165</v>
      </c>
      <c r="G268" s="46">
        <v>35331</v>
      </c>
      <c r="H268" s="43" t="s">
        <v>964</v>
      </c>
      <c r="I268" s="47"/>
    </row>
    <row r="269" spans="1:9" ht="33" customHeight="1" x14ac:dyDescent="0.2">
      <c r="A269" s="16">
        <v>266</v>
      </c>
      <c r="B269" s="36" t="s">
        <v>197</v>
      </c>
      <c r="C269" s="48" t="s">
        <v>701</v>
      </c>
      <c r="D269" s="49" t="str">
        <f>UPPER(Junio!$E269)</f>
        <v>ENCARGADO DE COMPRAS</v>
      </c>
      <c r="E269" s="49" t="s">
        <v>399</v>
      </c>
      <c r="F269" s="50" t="s">
        <v>196</v>
      </c>
      <c r="G269" s="51">
        <v>36266</v>
      </c>
      <c r="H269" s="48" t="s">
        <v>964</v>
      </c>
      <c r="I269" s="52"/>
    </row>
    <row r="270" spans="1:9" ht="33" customHeight="1" x14ac:dyDescent="0.2">
      <c r="A270" s="3">
        <v>267</v>
      </c>
      <c r="B270" s="42" t="s">
        <v>690</v>
      </c>
      <c r="C270" s="43" t="s">
        <v>702</v>
      </c>
      <c r="D270" s="44" t="str">
        <f>UPPER(Junio!$E270)</f>
        <v>ESPECIALISTA EN ADQUISICIONES</v>
      </c>
      <c r="E270" s="44" t="s">
        <v>896</v>
      </c>
      <c r="F270" s="45" t="s">
        <v>1279</v>
      </c>
      <c r="G270" s="46">
        <v>42698</v>
      </c>
      <c r="H270" s="43" t="s">
        <v>964</v>
      </c>
      <c r="I270" s="47" t="s">
        <v>1504</v>
      </c>
    </row>
    <row r="271" spans="1:9" ht="33" customHeight="1" x14ac:dyDescent="0.2">
      <c r="A271" s="16">
        <v>268</v>
      </c>
      <c r="B271" s="36" t="s">
        <v>666</v>
      </c>
      <c r="C271" s="48" t="s">
        <v>702</v>
      </c>
      <c r="D271" s="49" t="str">
        <f>UPPER(Junio!$E271)</f>
        <v>ANALISTA EN GESTIÓN DE COMPRAS</v>
      </c>
      <c r="E271" s="49" t="s">
        <v>909</v>
      </c>
      <c r="F271" s="50" t="s">
        <v>698</v>
      </c>
      <c r="G271" s="51">
        <v>43132</v>
      </c>
      <c r="H271" s="48">
        <v>24989191</v>
      </c>
      <c r="I271" s="52" t="s">
        <v>1505</v>
      </c>
    </row>
    <row r="272" spans="1:9" ht="33" customHeight="1" x14ac:dyDescent="0.2">
      <c r="A272" s="3">
        <v>269</v>
      </c>
      <c r="B272" s="42" t="s">
        <v>939</v>
      </c>
      <c r="C272" s="43" t="s">
        <v>702</v>
      </c>
      <c r="D272" s="44" t="str">
        <f>UPPER(Junio!$E272)</f>
        <v>SUPERVISOR EN PROYECTOS DE AGUA POTABLE Y SANEAMIENTO</v>
      </c>
      <c r="E272" s="44" t="s">
        <v>1467</v>
      </c>
      <c r="F272" s="45" t="s">
        <v>700</v>
      </c>
      <c r="G272" s="46">
        <v>43474</v>
      </c>
      <c r="H272" s="43">
        <v>24989191</v>
      </c>
      <c r="I272" s="47"/>
    </row>
    <row r="273" spans="1:9" ht="33" customHeight="1" x14ac:dyDescent="0.2">
      <c r="A273" s="16">
        <v>270</v>
      </c>
      <c r="B273" s="36" t="s">
        <v>678</v>
      </c>
      <c r="C273" s="48" t="s">
        <v>702</v>
      </c>
      <c r="D273" s="49" t="str">
        <f>UPPER(Junio!$E273)</f>
        <v>AUXILIAR EN GESTIÓN DE PROYECTOS</v>
      </c>
      <c r="E273" s="49" t="s">
        <v>915</v>
      </c>
      <c r="F273" s="50" t="s">
        <v>836</v>
      </c>
      <c r="G273" s="51">
        <v>43132</v>
      </c>
      <c r="H273" s="48">
        <v>24989191</v>
      </c>
      <c r="I273" s="52" t="s">
        <v>1506</v>
      </c>
    </row>
    <row r="274" spans="1:9" ht="33" customHeight="1" x14ac:dyDescent="0.2">
      <c r="A274" s="3">
        <v>271</v>
      </c>
      <c r="B274" s="42" t="s">
        <v>672</v>
      </c>
      <c r="C274" s="43" t="s">
        <v>702</v>
      </c>
      <c r="D274" s="44" t="str">
        <f>UPPER(Junio!$E274)</f>
        <v>SUPERVISOR EN GESTIÓN SOCIO LEGAL</v>
      </c>
      <c r="E274" s="44" t="s">
        <v>888</v>
      </c>
      <c r="F274" s="45" t="s">
        <v>699</v>
      </c>
      <c r="G274" s="46">
        <v>43136</v>
      </c>
      <c r="H274" s="43">
        <v>24989191</v>
      </c>
      <c r="I274" s="47" t="s">
        <v>1507</v>
      </c>
    </row>
    <row r="275" spans="1:9" ht="33" customHeight="1" x14ac:dyDescent="0.2">
      <c r="A275" s="16">
        <v>272</v>
      </c>
      <c r="B275" s="36" t="s">
        <v>663</v>
      </c>
      <c r="C275" s="48" t="s">
        <v>702</v>
      </c>
      <c r="D275" s="49" t="str">
        <f>UPPER(Junio!$E275)</f>
        <v>SECRETARIA DE JUNTA DIRECTIVA</v>
      </c>
      <c r="E275" s="49" t="s">
        <v>893</v>
      </c>
      <c r="F275" s="50" t="s">
        <v>698</v>
      </c>
      <c r="G275" s="51">
        <v>42828</v>
      </c>
      <c r="H275" s="48" t="s">
        <v>964</v>
      </c>
      <c r="I275" s="52" t="s">
        <v>1508</v>
      </c>
    </row>
    <row r="276" spans="1:9" ht="33" customHeight="1" x14ac:dyDescent="0.2">
      <c r="A276" s="3">
        <v>273</v>
      </c>
      <c r="B276" s="42" t="s">
        <v>694</v>
      </c>
      <c r="C276" s="43" t="s">
        <v>702</v>
      </c>
      <c r="D276" s="44" t="str">
        <f>UPPER(Junio!$E276)</f>
        <v>ENCARGADO DE TESORERIA</v>
      </c>
      <c r="E276" s="44" t="s">
        <v>901</v>
      </c>
      <c r="F276" s="45" t="s">
        <v>1279</v>
      </c>
      <c r="G276" s="46">
        <v>42919</v>
      </c>
      <c r="H276" s="43" t="s">
        <v>964</v>
      </c>
      <c r="I276" s="47" t="s">
        <v>1509</v>
      </c>
    </row>
    <row r="277" spans="1:9" ht="33" customHeight="1" x14ac:dyDescent="0.2">
      <c r="A277" s="16">
        <v>274</v>
      </c>
      <c r="B277" s="36" t="s">
        <v>677</v>
      </c>
      <c r="C277" s="48" t="s">
        <v>702</v>
      </c>
      <c r="D277" s="49" t="str">
        <f>UPPER(Junio!$E277)</f>
        <v>ESPECIALISTA EN TOPOGRAFÍA</v>
      </c>
      <c r="E277" s="49" t="s">
        <v>892</v>
      </c>
      <c r="F277" s="50" t="s">
        <v>700</v>
      </c>
      <c r="G277" s="51">
        <v>43132</v>
      </c>
      <c r="H277" s="48">
        <v>24989191</v>
      </c>
      <c r="I277" s="52" t="s">
        <v>1510</v>
      </c>
    </row>
    <row r="278" spans="1:9" ht="33" customHeight="1" x14ac:dyDescent="0.2">
      <c r="A278" s="3">
        <v>275</v>
      </c>
      <c r="B278" s="42" t="s">
        <v>667</v>
      </c>
      <c r="C278" s="43" t="s">
        <v>702</v>
      </c>
      <c r="D278" s="44" t="str">
        <f>UPPER(Junio!$E278)</f>
        <v>SECRETARIA DE DIRECCIÓN GENERAL</v>
      </c>
      <c r="E278" s="44" t="s">
        <v>910</v>
      </c>
      <c r="F278" s="45" t="s">
        <v>698</v>
      </c>
      <c r="G278" s="46">
        <v>43160</v>
      </c>
      <c r="H278" s="43">
        <v>24989191</v>
      </c>
      <c r="I278" s="47" t="s">
        <v>1511</v>
      </c>
    </row>
    <row r="279" spans="1:9" ht="33" customHeight="1" x14ac:dyDescent="0.2">
      <c r="A279" s="16">
        <v>276</v>
      </c>
      <c r="B279" s="36" t="s">
        <v>861</v>
      </c>
      <c r="C279" s="48" t="s">
        <v>702</v>
      </c>
      <c r="D279" s="49" t="str">
        <f>UPPER(Junio!$E279)</f>
        <v>DIRECTOR EJECUTIVO DE PROGRAMA</v>
      </c>
      <c r="E279" s="49" t="s">
        <v>880</v>
      </c>
      <c r="F279" s="50" t="s">
        <v>1279</v>
      </c>
      <c r="G279" s="51">
        <v>43404</v>
      </c>
      <c r="H279" s="48" t="s">
        <v>964</v>
      </c>
      <c r="I279" s="52" t="s">
        <v>1512</v>
      </c>
    </row>
    <row r="280" spans="1:9" ht="33" customHeight="1" x14ac:dyDescent="0.2">
      <c r="A280" s="3">
        <v>277</v>
      </c>
      <c r="B280" s="42" t="s">
        <v>669</v>
      </c>
      <c r="C280" s="43" t="s">
        <v>702</v>
      </c>
      <c r="D280" s="44" t="str">
        <f>UPPER(Junio!$E280)</f>
        <v>ENCARGADO DE BODEGA</v>
      </c>
      <c r="E280" s="44" t="s">
        <v>912</v>
      </c>
      <c r="F280" s="45" t="s">
        <v>698</v>
      </c>
      <c r="G280" s="46">
        <v>39295</v>
      </c>
      <c r="H280" s="43">
        <v>24989191</v>
      </c>
      <c r="I280" s="47"/>
    </row>
    <row r="281" spans="1:9" ht="33" customHeight="1" x14ac:dyDescent="0.2">
      <c r="A281" s="16">
        <v>278</v>
      </c>
      <c r="B281" s="36" t="s">
        <v>651</v>
      </c>
      <c r="C281" s="48" t="s">
        <v>702</v>
      </c>
      <c r="D281" s="49" t="str">
        <f>UPPER(Junio!$E281)</f>
        <v>AUDITOR</v>
      </c>
      <c r="E281" s="49" t="s">
        <v>875</v>
      </c>
      <c r="F281" s="50" t="s">
        <v>12</v>
      </c>
      <c r="G281" s="51">
        <v>41460</v>
      </c>
      <c r="H281" s="48" t="s">
        <v>964</v>
      </c>
      <c r="I281" s="52" t="s">
        <v>1513</v>
      </c>
    </row>
    <row r="282" spans="1:9" ht="33" customHeight="1" x14ac:dyDescent="0.2">
      <c r="A282" s="3">
        <v>279</v>
      </c>
      <c r="B282" s="42" t="s">
        <v>686</v>
      </c>
      <c r="C282" s="43" t="s">
        <v>702</v>
      </c>
      <c r="D282" s="44" t="str">
        <f>UPPER(Junio!$E282)</f>
        <v>AUXILIAR DE BODEGA</v>
      </c>
      <c r="E282" s="44" t="s">
        <v>870</v>
      </c>
      <c r="F282" s="45" t="s">
        <v>310</v>
      </c>
      <c r="G282" s="46">
        <v>41730</v>
      </c>
      <c r="H282" s="43">
        <v>24989191</v>
      </c>
      <c r="I282" s="47"/>
    </row>
    <row r="283" spans="1:9" ht="33" customHeight="1" x14ac:dyDescent="0.2">
      <c r="A283" s="16">
        <v>280</v>
      </c>
      <c r="B283" s="36" t="s">
        <v>767</v>
      </c>
      <c r="C283" s="48" t="s">
        <v>702</v>
      </c>
      <c r="D283" s="49" t="str">
        <f>UPPER(Junio!$E283)</f>
        <v>TÉCNICO EN PERFORACIÓN Y MANTENIMIENTO</v>
      </c>
      <c r="E283" s="49" t="s">
        <v>904</v>
      </c>
      <c r="F283" s="50" t="s">
        <v>697</v>
      </c>
      <c r="G283" s="51">
        <v>43228</v>
      </c>
      <c r="H283" s="48">
        <v>24989191</v>
      </c>
      <c r="I283" s="52"/>
    </row>
    <row r="284" spans="1:9" ht="33" customHeight="1" x14ac:dyDescent="0.2">
      <c r="A284" s="3">
        <v>281</v>
      </c>
      <c r="B284" s="42" t="s">
        <v>1132</v>
      </c>
      <c r="C284" s="43" t="s">
        <v>702</v>
      </c>
      <c r="D284" s="44" t="str">
        <f>UPPER(Junio!$E284)</f>
        <v>AUXILIAR DE BODEGA</v>
      </c>
      <c r="E284" s="44" t="s">
        <v>870</v>
      </c>
      <c r="F284" s="45" t="s">
        <v>244</v>
      </c>
      <c r="G284" s="46">
        <v>39295</v>
      </c>
      <c r="H284" s="43">
        <v>24989191</v>
      </c>
      <c r="I284" s="47"/>
    </row>
    <row r="285" spans="1:9" ht="33" customHeight="1" x14ac:dyDescent="0.2">
      <c r="A285" s="16">
        <v>282</v>
      </c>
      <c r="B285" s="36" t="s">
        <v>637</v>
      </c>
      <c r="C285" s="48" t="s">
        <v>702</v>
      </c>
      <c r="D285" s="49" t="str">
        <f>UPPER(Junio!$E285)</f>
        <v>AUXILIAR PRESUPUESTARIO</v>
      </c>
      <c r="E285" s="49" t="s">
        <v>871</v>
      </c>
      <c r="F285" s="50" t="s">
        <v>131</v>
      </c>
      <c r="G285" s="51">
        <v>41641</v>
      </c>
      <c r="H285" s="48" t="s">
        <v>964</v>
      </c>
      <c r="I285" s="52" t="s">
        <v>1514</v>
      </c>
    </row>
    <row r="286" spans="1:9" ht="33" customHeight="1" x14ac:dyDescent="0.2">
      <c r="A286" s="3">
        <v>283</v>
      </c>
      <c r="B286" s="42" t="s">
        <v>833</v>
      </c>
      <c r="C286" s="43" t="s">
        <v>702</v>
      </c>
      <c r="D286" s="44" t="str">
        <f>UPPER(Junio!$E286)</f>
        <v>AUXILIAR DE BODEGA</v>
      </c>
      <c r="E286" s="44" t="s">
        <v>870</v>
      </c>
      <c r="F286" s="45" t="s">
        <v>698</v>
      </c>
      <c r="G286" s="46">
        <v>42646</v>
      </c>
      <c r="H286" s="43">
        <v>24989191</v>
      </c>
      <c r="I286" s="47"/>
    </row>
    <row r="287" spans="1:9" ht="33" customHeight="1" x14ac:dyDescent="0.2">
      <c r="A287" s="16">
        <v>284</v>
      </c>
      <c r="B287" s="36" t="s">
        <v>629</v>
      </c>
      <c r="C287" s="48" t="s">
        <v>702</v>
      </c>
      <c r="D287" s="49" t="str">
        <f>UPPER(Junio!$E287)</f>
        <v>AUXILIAR DE CONTABILIDAD</v>
      </c>
      <c r="E287" s="49" t="s">
        <v>868</v>
      </c>
      <c r="F287" s="50" t="s">
        <v>162</v>
      </c>
      <c r="G287" s="51">
        <v>42555</v>
      </c>
      <c r="H287" s="48" t="s">
        <v>964</v>
      </c>
      <c r="I287" s="52" t="s">
        <v>1515</v>
      </c>
    </row>
    <row r="288" spans="1:9" ht="33" customHeight="1" x14ac:dyDescent="0.2">
      <c r="A288" s="3">
        <v>285</v>
      </c>
      <c r="B288" s="42" t="s">
        <v>646</v>
      </c>
      <c r="C288" s="43" t="s">
        <v>702</v>
      </c>
      <c r="D288" s="44" t="str">
        <f>UPPER(Junio!$E288)</f>
        <v>SUPERVISOR TÉCNICO DE TESORERÍA I</v>
      </c>
      <c r="E288" s="44" t="s">
        <v>873</v>
      </c>
      <c r="F288" s="45" t="s">
        <v>145</v>
      </c>
      <c r="G288" s="46">
        <v>41396</v>
      </c>
      <c r="H288" s="43" t="s">
        <v>964</v>
      </c>
      <c r="I288" s="47" t="s">
        <v>1516</v>
      </c>
    </row>
    <row r="289" spans="1:9" ht="33" customHeight="1" x14ac:dyDescent="0.2">
      <c r="A289" s="16">
        <v>286</v>
      </c>
      <c r="B289" s="36" t="s">
        <v>633</v>
      </c>
      <c r="C289" s="48" t="s">
        <v>702</v>
      </c>
      <c r="D289" s="49" t="str">
        <f>UPPER(Junio!$E289)</f>
        <v>AUXILIAR DE COMPRAS</v>
      </c>
      <c r="E289" s="49" t="s">
        <v>869</v>
      </c>
      <c r="F289" s="50" t="s">
        <v>162</v>
      </c>
      <c r="G289" s="51">
        <v>42536</v>
      </c>
      <c r="H289" s="48" t="s">
        <v>964</v>
      </c>
      <c r="I289" s="52"/>
    </row>
    <row r="290" spans="1:9" ht="33" customHeight="1" x14ac:dyDescent="0.2">
      <c r="A290" s="3">
        <v>287</v>
      </c>
      <c r="B290" s="42" t="s">
        <v>649</v>
      </c>
      <c r="C290" s="43" t="s">
        <v>702</v>
      </c>
      <c r="D290" s="44" t="str">
        <f>UPPER(Junio!$E290)</f>
        <v>AUXILIAR PRESUPUESTARIO</v>
      </c>
      <c r="E290" s="44" t="s">
        <v>871</v>
      </c>
      <c r="F290" s="45" t="s">
        <v>695</v>
      </c>
      <c r="G290" s="46">
        <v>41186</v>
      </c>
      <c r="H290" s="43" t="s">
        <v>964</v>
      </c>
      <c r="I290" s="47" t="s">
        <v>1517</v>
      </c>
    </row>
    <row r="291" spans="1:9" ht="33" customHeight="1" x14ac:dyDescent="0.2">
      <c r="A291" s="16">
        <v>288</v>
      </c>
      <c r="B291" s="36" t="s">
        <v>1274</v>
      </c>
      <c r="C291" s="48" t="s">
        <v>702</v>
      </c>
      <c r="D291" s="49" t="str">
        <f>UPPER(Junio!$E291)</f>
        <v>AUXILIAR DE BODEGA</v>
      </c>
      <c r="E291" s="49" t="s">
        <v>870</v>
      </c>
      <c r="F291" s="50" t="s">
        <v>697</v>
      </c>
      <c r="G291" s="51">
        <v>43539</v>
      </c>
      <c r="H291" s="48">
        <v>24989191</v>
      </c>
      <c r="I291" s="52"/>
    </row>
    <row r="292" spans="1:9" ht="33" customHeight="1" x14ac:dyDescent="0.2">
      <c r="A292" s="3">
        <v>289</v>
      </c>
      <c r="B292" s="42" t="s">
        <v>1464</v>
      </c>
      <c r="C292" s="43" t="s">
        <v>702</v>
      </c>
      <c r="D292" s="44" t="str">
        <f>UPPER(Junio!$E292)</f>
        <v>AUXILIAR DE COMPRAS I</v>
      </c>
      <c r="E292" s="44" t="s">
        <v>1468</v>
      </c>
      <c r="F292" s="45" t="s">
        <v>698</v>
      </c>
      <c r="G292" s="46">
        <v>43626</v>
      </c>
      <c r="H292" s="43">
        <v>24989191</v>
      </c>
      <c r="I292" s="47" t="s">
        <v>1518</v>
      </c>
    </row>
    <row r="293" spans="1:9" ht="33" customHeight="1" x14ac:dyDescent="0.2">
      <c r="A293" s="16">
        <v>290</v>
      </c>
      <c r="B293" s="36" t="s">
        <v>665</v>
      </c>
      <c r="C293" s="48" t="s">
        <v>702</v>
      </c>
      <c r="D293" s="49" t="str">
        <f>UPPER(Junio!$E293)</f>
        <v>SUPERVISOR EN PLANIFICACIÓN Y EJECUCIÓN DE PROYECTOS</v>
      </c>
      <c r="E293" s="49" t="s">
        <v>1469</v>
      </c>
      <c r="F293" s="50" t="s">
        <v>698</v>
      </c>
      <c r="G293" s="51">
        <v>43132</v>
      </c>
      <c r="H293" s="48" t="s">
        <v>1270</v>
      </c>
      <c r="I293" s="52" t="s">
        <v>1519</v>
      </c>
    </row>
    <row r="294" spans="1:9" ht="33" customHeight="1" x14ac:dyDescent="0.2">
      <c r="A294" s="3">
        <v>291</v>
      </c>
      <c r="B294" s="42" t="s">
        <v>648</v>
      </c>
      <c r="C294" s="43" t="s">
        <v>702</v>
      </c>
      <c r="D294" s="44" t="str">
        <f>UPPER(Junio!$E294)</f>
        <v>AUXILIAR PRESUPUESTARIO</v>
      </c>
      <c r="E294" s="44" t="s">
        <v>871</v>
      </c>
      <c r="F294" s="45" t="s">
        <v>695</v>
      </c>
      <c r="G294" s="46">
        <v>40422</v>
      </c>
      <c r="H294" s="43" t="s">
        <v>964</v>
      </c>
      <c r="I294" s="47" t="s">
        <v>1520</v>
      </c>
    </row>
    <row r="295" spans="1:9" ht="33" customHeight="1" x14ac:dyDescent="0.2">
      <c r="A295" s="16">
        <v>292</v>
      </c>
      <c r="B295" s="36" t="s">
        <v>658</v>
      </c>
      <c r="C295" s="48" t="s">
        <v>702</v>
      </c>
      <c r="D295" s="49" t="str">
        <f>UPPER(Junio!$E295)</f>
        <v>SUPERVISOR FINANCIERO I</v>
      </c>
      <c r="E295" s="49" t="s">
        <v>881</v>
      </c>
      <c r="F295" s="50" t="s">
        <v>698</v>
      </c>
      <c r="G295" s="51">
        <v>39862</v>
      </c>
      <c r="H295" s="48" t="s">
        <v>1270</v>
      </c>
      <c r="I295" s="52"/>
    </row>
    <row r="296" spans="1:9" ht="33" customHeight="1" x14ac:dyDescent="0.2">
      <c r="A296" s="3">
        <v>293</v>
      </c>
      <c r="B296" s="42" t="s">
        <v>832</v>
      </c>
      <c r="C296" s="43" t="s">
        <v>702</v>
      </c>
      <c r="D296" s="44" t="str">
        <f>UPPER(Junio!$E296)</f>
        <v>AUXILIAR PRESUPUESTARIO</v>
      </c>
      <c r="E296" s="44" t="s">
        <v>871</v>
      </c>
      <c r="F296" s="45" t="s">
        <v>695</v>
      </c>
      <c r="G296" s="46">
        <v>43297</v>
      </c>
      <c r="H296" s="43" t="s">
        <v>964</v>
      </c>
      <c r="I296" s="47" t="s">
        <v>1521</v>
      </c>
    </row>
    <row r="297" spans="1:9" ht="33" customHeight="1" x14ac:dyDescent="0.2">
      <c r="A297" s="16">
        <v>294</v>
      </c>
      <c r="B297" s="36" t="s">
        <v>671</v>
      </c>
      <c r="C297" s="48" t="s">
        <v>702</v>
      </c>
      <c r="D297" s="49" t="str">
        <f>UPPER(Junio!$E297)</f>
        <v>AUXILIAR DE INVENTARIOS</v>
      </c>
      <c r="E297" s="49" t="s">
        <v>914</v>
      </c>
      <c r="F297" s="50" t="s">
        <v>698</v>
      </c>
      <c r="G297" s="51">
        <v>43132</v>
      </c>
      <c r="H297" s="48">
        <v>24989191</v>
      </c>
      <c r="I297" s="52" t="s">
        <v>1522</v>
      </c>
    </row>
    <row r="298" spans="1:9" ht="33" customHeight="1" x14ac:dyDescent="0.2">
      <c r="A298" s="3">
        <v>295</v>
      </c>
      <c r="B298" s="42" t="s">
        <v>681</v>
      </c>
      <c r="C298" s="43" t="s">
        <v>702</v>
      </c>
      <c r="D298" s="44" t="str">
        <f>UPPER(Junio!$E298)</f>
        <v>AUXILIAR DE BODEGA</v>
      </c>
      <c r="E298" s="44" t="s">
        <v>870</v>
      </c>
      <c r="F298" s="45" t="s">
        <v>250</v>
      </c>
      <c r="G298" s="46">
        <v>39965</v>
      </c>
      <c r="H298" s="43" t="s">
        <v>1270</v>
      </c>
      <c r="I298" s="47"/>
    </row>
    <row r="299" spans="1:9" ht="33" customHeight="1" x14ac:dyDescent="0.2">
      <c r="A299" s="16">
        <v>296</v>
      </c>
      <c r="B299" s="36" t="s">
        <v>937</v>
      </c>
      <c r="C299" s="48" t="s">
        <v>702</v>
      </c>
      <c r="D299" s="49" t="str">
        <f>UPPER(Junio!$E299)</f>
        <v>AUDITOR I</v>
      </c>
      <c r="E299" s="49" t="s">
        <v>877</v>
      </c>
      <c r="F299" s="50" t="s">
        <v>12</v>
      </c>
      <c r="G299" s="51">
        <v>43207</v>
      </c>
      <c r="H299" s="48" t="s">
        <v>964</v>
      </c>
      <c r="I299" s="52"/>
    </row>
    <row r="300" spans="1:9" ht="33" customHeight="1" x14ac:dyDescent="0.2">
      <c r="A300" s="3">
        <v>297</v>
      </c>
      <c r="B300" s="42" t="s">
        <v>862</v>
      </c>
      <c r="C300" s="43" t="s">
        <v>702</v>
      </c>
      <c r="D300" s="44" t="str">
        <f>UPPER(Junio!$E300)</f>
        <v>SUPERVISOR EN GESTIÓN SOCIO LEGAL</v>
      </c>
      <c r="E300" s="44" t="s">
        <v>888</v>
      </c>
      <c r="F300" s="45" t="s">
        <v>699</v>
      </c>
      <c r="G300" s="46">
        <v>43375</v>
      </c>
      <c r="H300" s="43">
        <v>24989191</v>
      </c>
      <c r="I300" s="47" t="s">
        <v>1523</v>
      </c>
    </row>
    <row r="301" spans="1:9" ht="33" customHeight="1" x14ac:dyDescent="0.2">
      <c r="A301" s="16">
        <v>298</v>
      </c>
      <c r="B301" s="36" t="s">
        <v>683</v>
      </c>
      <c r="C301" s="48" t="s">
        <v>702</v>
      </c>
      <c r="D301" s="49" t="str">
        <f>UPPER(Junio!$E301)</f>
        <v>AUXILIAR DE CONTABILIDAD</v>
      </c>
      <c r="E301" s="49" t="s">
        <v>868</v>
      </c>
      <c r="F301" s="50" t="s">
        <v>264</v>
      </c>
      <c r="G301" s="51">
        <v>39715</v>
      </c>
      <c r="H301" s="48" t="s">
        <v>1270</v>
      </c>
      <c r="I301" s="52" t="s">
        <v>1524</v>
      </c>
    </row>
    <row r="302" spans="1:9" ht="33" customHeight="1" x14ac:dyDescent="0.2">
      <c r="A302" s="3">
        <v>299</v>
      </c>
      <c r="B302" s="42" t="s">
        <v>691</v>
      </c>
      <c r="C302" s="43" t="s">
        <v>702</v>
      </c>
      <c r="D302" s="44" t="str">
        <f>UPPER(Junio!$E302)</f>
        <v>ESP.EN GESTION SOCIAL Y FORTA. MUNICIPAL</v>
      </c>
      <c r="E302" s="44" t="s">
        <v>1470</v>
      </c>
      <c r="F302" s="45" t="s">
        <v>1279</v>
      </c>
      <c r="G302" s="46">
        <v>42738</v>
      </c>
      <c r="H302" s="43" t="s">
        <v>964</v>
      </c>
      <c r="I302" s="47" t="s">
        <v>1525</v>
      </c>
    </row>
    <row r="303" spans="1:9" ht="33" customHeight="1" x14ac:dyDescent="0.2">
      <c r="A303" s="16">
        <v>300</v>
      </c>
      <c r="B303" s="36" t="s">
        <v>685</v>
      </c>
      <c r="C303" s="48" t="s">
        <v>702</v>
      </c>
      <c r="D303" s="49" t="str">
        <f>UPPER(Junio!$E303)</f>
        <v>AUXILIAR DE BODEGA</v>
      </c>
      <c r="E303" s="49" t="s">
        <v>870</v>
      </c>
      <c r="F303" s="50" t="s">
        <v>291</v>
      </c>
      <c r="G303" s="51">
        <v>42653</v>
      </c>
      <c r="H303" s="48">
        <v>24989191</v>
      </c>
      <c r="I303" s="52"/>
    </row>
    <row r="304" spans="1:9" ht="33" customHeight="1" x14ac:dyDescent="0.2">
      <c r="A304" s="3">
        <v>301</v>
      </c>
      <c r="B304" s="42" t="s">
        <v>631</v>
      </c>
      <c r="C304" s="43" t="s">
        <v>702</v>
      </c>
      <c r="D304" s="44" t="str">
        <f>UPPER(Junio!$E304)</f>
        <v>AUXILIAR DE COMPRAS</v>
      </c>
      <c r="E304" s="44" t="s">
        <v>869</v>
      </c>
      <c r="F304" s="45" t="s">
        <v>162</v>
      </c>
      <c r="G304" s="46">
        <v>42373</v>
      </c>
      <c r="H304" s="43" t="s">
        <v>964</v>
      </c>
      <c r="I304" s="47" t="s">
        <v>1526</v>
      </c>
    </row>
    <row r="305" spans="1:9" ht="33" customHeight="1" x14ac:dyDescent="0.2">
      <c r="A305" s="16">
        <v>302</v>
      </c>
      <c r="B305" s="36" t="s">
        <v>818</v>
      </c>
      <c r="C305" s="48" t="s">
        <v>702</v>
      </c>
      <c r="D305" s="49" t="str">
        <f>UPPER(Junio!$E305)</f>
        <v>AUXILIAR DE AUDITORIA</v>
      </c>
      <c r="E305" s="49" t="s">
        <v>876</v>
      </c>
      <c r="F305" s="50" t="s">
        <v>12</v>
      </c>
      <c r="G305" s="51">
        <v>39295</v>
      </c>
      <c r="H305" s="48" t="s">
        <v>964</v>
      </c>
      <c r="I305" s="52" t="s">
        <v>1527</v>
      </c>
    </row>
    <row r="306" spans="1:9" ht="33" customHeight="1" x14ac:dyDescent="0.2">
      <c r="A306" s="3">
        <v>303</v>
      </c>
      <c r="B306" s="42" t="s">
        <v>822</v>
      </c>
      <c r="C306" s="43" t="s">
        <v>702</v>
      </c>
      <c r="D306" s="44" t="str">
        <f>UPPER(Junio!$E306)</f>
        <v>AUXILIAR DE CONTABILIDAD</v>
      </c>
      <c r="E306" s="44" t="s">
        <v>868</v>
      </c>
      <c r="F306" s="45" t="s">
        <v>698</v>
      </c>
      <c r="G306" s="46">
        <v>43164</v>
      </c>
      <c r="H306" s="43">
        <v>24989191</v>
      </c>
      <c r="I306" s="47"/>
    </row>
    <row r="307" spans="1:9" ht="33" customHeight="1" x14ac:dyDescent="0.2">
      <c r="A307" s="16">
        <v>304</v>
      </c>
      <c r="B307" s="36" t="s">
        <v>657</v>
      </c>
      <c r="C307" s="48" t="s">
        <v>702</v>
      </c>
      <c r="D307" s="49" t="str">
        <f>UPPER(Junio!$E307)</f>
        <v>TÉCNICO EN PERFORACIÓN Y MANTENIMIENTO</v>
      </c>
      <c r="E307" s="49" t="s">
        <v>904</v>
      </c>
      <c r="F307" s="50" t="s">
        <v>697</v>
      </c>
      <c r="G307" s="51">
        <v>43132</v>
      </c>
      <c r="H307" s="48" t="s">
        <v>1270</v>
      </c>
      <c r="I307" s="52" t="s">
        <v>1528</v>
      </c>
    </row>
    <row r="308" spans="1:9" ht="33" customHeight="1" x14ac:dyDescent="0.2">
      <c r="A308" s="3">
        <v>305</v>
      </c>
      <c r="B308" s="42" t="s">
        <v>650</v>
      </c>
      <c r="C308" s="43" t="s">
        <v>702</v>
      </c>
      <c r="D308" s="44" t="str">
        <f>UPPER(Junio!$E308)</f>
        <v>SUPERVISOR TÉCNICO DE EJECUCIÓN PRESUP. I</v>
      </c>
      <c r="E308" s="44" t="s">
        <v>874</v>
      </c>
      <c r="F308" s="45" t="s">
        <v>695</v>
      </c>
      <c r="G308" s="46">
        <v>39766</v>
      </c>
      <c r="H308" s="43" t="s">
        <v>964</v>
      </c>
      <c r="I308" s="47" t="s">
        <v>571</v>
      </c>
    </row>
    <row r="309" spans="1:9" ht="33" customHeight="1" x14ac:dyDescent="0.2">
      <c r="A309" s="16">
        <v>306</v>
      </c>
      <c r="B309" s="36" t="s">
        <v>1131</v>
      </c>
      <c r="C309" s="48" t="s">
        <v>702</v>
      </c>
      <c r="D309" s="49" t="str">
        <f>UPPER(Junio!$E309)</f>
        <v>AUXILIAR DE CONTABILIDAD</v>
      </c>
      <c r="E309" s="49" t="s">
        <v>868</v>
      </c>
      <c r="F309" s="50" t="s">
        <v>145</v>
      </c>
      <c r="G309" s="51">
        <v>43517</v>
      </c>
      <c r="H309" s="48" t="s">
        <v>964</v>
      </c>
      <c r="I309" s="52" t="s">
        <v>1529</v>
      </c>
    </row>
    <row r="310" spans="1:9" ht="33" customHeight="1" x14ac:dyDescent="0.2">
      <c r="A310" s="3">
        <v>307</v>
      </c>
      <c r="B310" s="42" t="s">
        <v>1465</v>
      </c>
      <c r="C310" s="43" t="s">
        <v>702</v>
      </c>
      <c r="D310" s="44" t="str">
        <f>UPPER(Junio!$E310)</f>
        <v>DIRECTOR EJECUTIVO DE PROGRAMA</v>
      </c>
      <c r="E310" s="44" t="s">
        <v>880</v>
      </c>
      <c r="F310" s="45" t="s">
        <v>1223</v>
      </c>
      <c r="G310" s="46">
        <v>43627</v>
      </c>
      <c r="H310" s="43">
        <v>24989191</v>
      </c>
      <c r="I310" s="47" t="s">
        <v>1530</v>
      </c>
    </row>
    <row r="311" spans="1:9" ht="33" customHeight="1" x14ac:dyDescent="0.2">
      <c r="A311" s="16">
        <v>308</v>
      </c>
      <c r="B311" s="36" t="s">
        <v>834</v>
      </c>
      <c r="C311" s="48" t="s">
        <v>702</v>
      </c>
      <c r="D311" s="49" t="str">
        <f>UPPER(Junio!$E311)</f>
        <v>ENCARGADO LEGAL</v>
      </c>
      <c r="E311" s="49" t="s">
        <v>902</v>
      </c>
      <c r="F311" s="50" t="s">
        <v>1279</v>
      </c>
      <c r="G311" s="51">
        <v>43304</v>
      </c>
      <c r="H311" s="48" t="s">
        <v>964</v>
      </c>
      <c r="I311" s="52" t="s">
        <v>1531</v>
      </c>
    </row>
    <row r="312" spans="1:9" ht="33" customHeight="1" x14ac:dyDescent="0.2">
      <c r="A312" s="3">
        <v>309</v>
      </c>
      <c r="B312" s="42" t="s">
        <v>1296</v>
      </c>
      <c r="C312" s="43" t="s">
        <v>702</v>
      </c>
      <c r="D312" s="44" t="str">
        <f>UPPER(Junio!$E312)</f>
        <v>DIRECTOR GENERAL DE UNEPAR</v>
      </c>
      <c r="E312" s="44" t="s">
        <v>884</v>
      </c>
      <c r="F312" s="45" t="s">
        <v>698</v>
      </c>
      <c r="G312" s="46">
        <v>43556</v>
      </c>
      <c r="H312" s="43">
        <v>24989191</v>
      </c>
      <c r="I312" s="47" t="s">
        <v>1532</v>
      </c>
    </row>
    <row r="313" spans="1:9" ht="33" customHeight="1" x14ac:dyDescent="0.2">
      <c r="A313" s="16">
        <v>310</v>
      </c>
      <c r="B313" s="36" t="s">
        <v>645</v>
      </c>
      <c r="C313" s="48" t="s">
        <v>702</v>
      </c>
      <c r="D313" s="49" t="str">
        <f>UPPER(Junio!$E313)</f>
        <v>AUXILIAR DE NÓMINAS</v>
      </c>
      <c r="E313" s="49" t="s">
        <v>925</v>
      </c>
      <c r="F313" s="50" t="s">
        <v>216</v>
      </c>
      <c r="G313" s="51">
        <v>42569</v>
      </c>
      <c r="H313" s="48" t="s">
        <v>964</v>
      </c>
      <c r="I313" s="52" t="s">
        <v>1533</v>
      </c>
    </row>
    <row r="314" spans="1:9" ht="33" customHeight="1" x14ac:dyDescent="0.2">
      <c r="A314" s="3">
        <v>311</v>
      </c>
      <c r="B314" s="42" t="s">
        <v>938</v>
      </c>
      <c r="C314" s="43" t="s">
        <v>702</v>
      </c>
      <c r="D314" s="44" t="str">
        <f>UPPER(Junio!$E314)</f>
        <v>SUPERVISOR EN PROYECTOS DE AGUA POTABLE Y SANEAMIENTO</v>
      </c>
      <c r="E314" s="44" t="s">
        <v>1467</v>
      </c>
      <c r="F314" s="45" t="s">
        <v>700</v>
      </c>
      <c r="G314" s="46">
        <v>43132</v>
      </c>
      <c r="H314" s="43" t="s">
        <v>1270</v>
      </c>
      <c r="I314" s="47" t="s">
        <v>1534</v>
      </c>
    </row>
    <row r="315" spans="1:9" ht="33" customHeight="1" x14ac:dyDescent="0.2">
      <c r="A315" s="16">
        <v>312</v>
      </c>
      <c r="B315" s="36" t="s">
        <v>693</v>
      </c>
      <c r="C315" s="48" t="s">
        <v>702</v>
      </c>
      <c r="D315" s="49" t="str">
        <f>UPPER(Junio!$E315)</f>
        <v>ENCARGADO DE CONTABILIDAD (EJECUCIÓN PRESUPUESTARIA)</v>
      </c>
      <c r="E315" s="49" t="s">
        <v>1471</v>
      </c>
      <c r="F315" s="50" t="s">
        <v>1279</v>
      </c>
      <c r="G315" s="51">
        <v>42919</v>
      </c>
      <c r="H315" s="48" t="s">
        <v>964</v>
      </c>
      <c r="I315" s="52"/>
    </row>
    <row r="316" spans="1:9" ht="33" customHeight="1" x14ac:dyDescent="0.2">
      <c r="A316" s="3">
        <v>313</v>
      </c>
      <c r="B316" s="42" t="s">
        <v>687</v>
      </c>
      <c r="C316" s="43" t="s">
        <v>702</v>
      </c>
      <c r="D316" s="44" t="str">
        <f>UPPER(Junio!$E316)</f>
        <v>CONSERJE I</v>
      </c>
      <c r="E316" s="44" t="s">
        <v>894</v>
      </c>
      <c r="F316" s="45" t="s">
        <v>698</v>
      </c>
      <c r="G316" s="46">
        <v>42278</v>
      </c>
      <c r="H316" s="43" t="s">
        <v>964</v>
      </c>
      <c r="I316" s="47"/>
    </row>
    <row r="317" spans="1:9" ht="33" customHeight="1" x14ac:dyDescent="0.2">
      <c r="A317" s="16">
        <v>314</v>
      </c>
      <c r="B317" s="36" t="s">
        <v>670</v>
      </c>
      <c r="C317" s="48" t="s">
        <v>702</v>
      </c>
      <c r="D317" s="49" t="str">
        <f>UPPER(Junio!$E317)</f>
        <v>ENCARGADO DE INVENTARIOS</v>
      </c>
      <c r="E317" s="49" t="s">
        <v>913</v>
      </c>
      <c r="F317" s="50" t="s">
        <v>698</v>
      </c>
      <c r="G317" s="51">
        <v>39295</v>
      </c>
      <c r="H317" s="48">
        <v>24989191</v>
      </c>
      <c r="I317" s="52"/>
    </row>
    <row r="318" spans="1:9" ht="33" customHeight="1" x14ac:dyDescent="0.2">
      <c r="A318" s="3">
        <v>315</v>
      </c>
      <c r="B318" s="42" t="s">
        <v>684</v>
      </c>
      <c r="C318" s="43" t="s">
        <v>702</v>
      </c>
      <c r="D318" s="44" t="str">
        <f>UPPER(Junio!$E318)</f>
        <v>AUXILIAR DE BODEGA</v>
      </c>
      <c r="E318" s="44" t="s">
        <v>870</v>
      </c>
      <c r="F318" s="45" t="s">
        <v>274</v>
      </c>
      <c r="G318" s="46">
        <v>41463</v>
      </c>
      <c r="H318" s="43">
        <v>24989191</v>
      </c>
      <c r="I318" s="47" t="s">
        <v>1535</v>
      </c>
    </row>
    <row r="319" spans="1:9" ht="33" customHeight="1" x14ac:dyDescent="0.2">
      <c r="A319" s="16">
        <v>316</v>
      </c>
      <c r="B319" s="36" t="s">
        <v>1297</v>
      </c>
      <c r="C319" s="48" t="s">
        <v>702</v>
      </c>
      <c r="D319" s="49" t="str">
        <f>UPPER(Junio!$E319)</f>
        <v>DIRECTOR EJECUTIVO DE PROGRAMA</v>
      </c>
      <c r="E319" s="49" t="s">
        <v>880</v>
      </c>
      <c r="F319" s="50" t="s">
        <v>1298</v>
      </c>
      <c r="G319" s="51">
        <v>43556</v>
      </c>
      <c r="H319" s="48" t="s">
        <v>1270</v>
      </c>
      <c r="I319" s="52" t="s">
        <v>1536</v>
      </c>
    </row>
    <row r="320" spans="1:9" ht="33" customHeight="1" x14ac:dyDescent="0.2">
      <c r="A320" s="3">
        <v>317</v>
      </c>
      <c r="B320" s="42" t="s">
        <v>835</v>
      </c>
      <c r="C320" s="43" t="s">
        <v>702</v>
      </c>
      <c r="D320" s="44" t="str">
        <f>UPPER(Junio!$E320)</f>
        <v>INGENIERO I</v>
      </c>
      <c r="E320" s="44" t="s">
        <v>903</v>
      </c>
      <c r="F320" s="45" t="s">
        <v>836</v>
      </c>
      <c r="G320" s="46">
        <v>43315</v>
      </c>
      <c r="H320" s="43" t="s">
        <v>1270</v>
      </c>
      <c r="I320" s="47"/>
    </row>
    <row r="321" spans="1:9" ht="33" customHeight="1" x14ac:dyDescent="0.2">
      <c r="A321" s="16">
        <v>318</v>
      </c>
      <c r="B321" s="36" t="s">
        <v>636</v>
      </c>
      <c r="C321" s="48" t="s">
        <v>702</v>
      </c>
      <c r="D321" s="49" t="str">
        <f>UPPER(Junio!$E321)</f>
        <v>AUXILIAR PRESUPUESTARIO</v>
      </c>
      <c r="E321" s="49" t="s">
        <v>871</v>
      </c>
      <c r="F321" s="50" t="s">
        <v>131</v>
      </c>
      <c r="G321" s="51">
        <v>40667</v>
      </c>
      <c r="H321" s="48" t="s">
        <v>964</v>
      </c>
      <c r="I321" s="52" t="s">
        <v>1537</v>
      </c>
    </row>
    <row r="322" spans="1:9" ht="33" customHeight="1" x14ac:dyDescent="0.2">
      <c r="A322" s="3">
        <v>319</v>
      </c>
      <c r="B322" s="42" t="s">
        <v>644</v>
      </c>
      <c r="C322" s="43" t="s">
        <v>702</v>
      </c>
      <c r="D322" s="44" t="str">
        <f>UPPER(Junio!$E322)</f>
        <v>AUXILIAR DE CONTABILIDAD</v>
      </c>
      <c r="E322" s="44" t="s">
        <v>868</v>
      </c>
      <c r="F322" s="45" t="s">
        <v>145</v>
      </c>
      <c r="G322" s="46">
        <v>39904</v>
      </c>
      <c r="H322" s="43" t="s">
        <v>964</v>
      </c>
      <c r="I322" s="47" t="s">
        <v>1538</v>
      </c>
    </row>
    <row r="323" spans="1:9" ht="33" customHeight="1" x14ac:dyDescent="0.2">
      <c r="A323" s="16">
        <v>320</v>
      </c>
      <c r="B323" s="36" t="s">
        <v>682</v>
      </c>
      <c r="C323" s="48" t="s">
        <v>702</v>
      </c>
      <c r="D323" s="49" t="str">
        <f>UPPER(Junio!$E323)</f>
        <v>AUXILIAR DE BODEGA</v>
      </c>
      <c r="E323" s="49" t="s">
        <v>870</v>
      </c>
      <c r="F323" s="50" t="s">
        <v>257</v>
      </c>
      <c r="G323" s="51">
        <v>42373</v>
      </c>
      <c r="H323" s="48">
        <v>24989191</v>
      </c>
      <c r="I323" s="52"/>
    </row>
    <row r="324" spans="1:9" ht="33" customHeight="1" x14ac:dyDescent="0.2">
      <c r="A324" s="3">
        <v>321</v>
      </c>
      <c r="B324" s="42" t="s">
        <v>668</v>
      </c>
      <c r="C324" s="43" t="s">
        <v>702</v>
      </c>
      <c r="D324" s="44" t="str">
        <f>UPPER(Junio!$E324)</f>
        <v>PILOTO DE DIRECCIÓN GENERAL</v>
      </c>
      <c r="E324" s="44" t="s">
        <v>911</v>
      </c>
      <c r="F324" s="45" t="s">
        <v>698</v>
      </c>
      <c r="G324" s="46">
        <v>43160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660</v>
      </c>
      <c r="C325" s="48" t="s">
        <v>702</v>
      </c>
      <c r="D325" s="49" t="str">
        <f>UPPER(Junio!$E325)</f>
        <v>SUBDIRECTOR DE PROGRAMA</v>
      </c>
      <c r="E325" s="49" t="s">
        <v>907</v>
      </c>
      <c r="F325" s="50" t="s">
        <v>698</v>
      </c>
      <c r="G325" s="51">
        <v>43136</v>
      </c>
      <c r="H325" s="48">
        <v>24989191</v>
      </c>
      <c r="I325" s="52" t="s">
        <v>1539</v>
      </c>
    </row>
    <row r="326" spans="1:9" ht="33" customHeight="1" x14ac:dyDescent="0.2">
      <c r="A326" s="3">
        <v>323</v>
      </c>
      <c r="B326" s="42" t="s">
        <v>1466</v>
      </c>
      <c r="C326" s="43" t="s">
        <v>702</v>
      </c>
      <c r="D326" s="44" t="str">
        <f>UPPER(Junio!$E326)</f>
        <v>SUPERVISOR FINANCIERO</v>
      </c>
      <c r="E326" s="44" t="s">
        <v>1434</v>
      </c>
      <c r="F326" s="45" t="s">
        <v>1298</v>
      </c>
      <c r="G326" s="46">
        <v>43600</v>
      </c>
      <c r="H326" s="43">
        <v>24989191</v>
      </c>
      <c r="I326" s="47"/>
    </row>
    <row r="327" spans="1:9" ht="33" customHeight="1" x14ac:dyDescent="0.2">
      <c r="A327" s="16">
        <v>324</v>
      </c>
      <c r="B327" s="36" t="s">
        <v>843</v>
      </c>
      <c r="C327" s="48" t="s">
        <v>702</v>
      </c>
      <c r="D327" s="49" t="str">
        <f>UPPER(Junio!$E327)</f>
        <v>ESPECIALISTA EN INFRAESTRUCTURA</v>
      </c>
      <c r="E327" s="49" t="s">
        <v>898</v>
      </c>
      <c r="F327" s="50" t="s">
        <v>1279</v>
      </c>
      <c r="G327" s="51">
        <v>43349</v>
      </c>
      <c r="H327" s="48" t="s">
        <v>964</v>
      </c>
      <c r="I327" s="52"/>
    </row>
    <row r="328" spans="1:9" ht="33" customHeight="1" x14ac:dyDescent="0.2">
      <c r="A328" s="3">
        <v>325</v>
      </c>
      <c r="B328" s="42" t="s">
        <v>820</v>
      </c>
      <c r="C328" s="43" t="s">
        <v>702</v>
      </c>
      <c r="D328" s="44" t="str">
        <f>UPPER(Junio!$E328)</f>
        <v>AUXILIAR EN PERFORACIÓN Y MANTENIMIENTO</v>
      </c>
      <c r="E328" s="44" t="s">
        <v>905</v>
      </c>
      <c r="F328" s="45" t="s">
        <v>697</v>
      </c>
      <c r="G328" s="46">
        <v>43228</v>
      </c>
      <c r="H328" s="43">
        <v>24989191</v>
      </c>
      <c r="I328" s="47"/>
    </row>
    <row r="329" spans="1:9" ht="33" customHeight="1" x14ac:dyDescent="0.2">
      <c r="A329" s="16">
        <v>326</v>
      </c>
      <c r="B329" s="36" t="s">
        <v>680</v>
      </c>
      <c r="C329" s="48" t="s">
        <v>702</v>
      </c>
      <c r="D329" s="49" t="str">
        <f>UPPER(Junio!$E329)</f>
        <v>SUPERVISOR EN ADMINISTRACIÓN Y OPERACIÓN  DE PROYE</v>
      </c>
      <c r="E329" s="49" t="s">
        <v>917</v>
      </c>
      <c r="F329" s="50" t="s">
        <v>836</v>
      </c>
      <c r="G329" s="51">
        <v>43132</v>
      </c>
      <c r="H329" s="48">
        <v>24989191</v>
      </c>
      <c r="I329" s="52"/>
    </row>
    <row r="330" spans="1:9" ht="33" customHeight="1" x14ac:dyDescent="0.2">
      <c r="A330" s="3">
        <v>327</v>
      </c>
      <c r="B330" s="42" t="s">
        <v>692</v>
      </c>
      <c r="C330" s="43" t="s">
        <v>702</v>
      </c>
      <c r="D330" s="44" t="str">
        <f>UPPER(Junio!$E330)</f>
        <v>ENCARGADO DE PROGRAMACION PRESUPUESTARIA</v>
      </c>
      <c r="E330" s="44" t="s">
        <v>899</v>
      </c>
      <c r="F330" s="45" t="s">
        <v>1279</v>
      </c>
      <c r="G330" s="46">
        <v>42919</v>
      </c>
      <c r="H330" s="43" t="s">
        <v>964</v>
      </c>
      <c r="I330" s="47" t="s">
        <v>1540</v>
      </c>
    </row>
    <row r="331" spans="1:9" ht="33" customHeight="1" x14ac:dyDescent="0.2">
      <c r="A331" s="16">
        <v>328</v>
      </c>
      <c r="B331" s="36" t="s">
        <v>1275</v>
      </c>
      <c r="C331" s="48" t="s">
        <v>702</v>
      </c>
      <c r="D331" s="49" t="str">
        <f>UPPER(Junio!$E331)</f>
        <v>DIRECTOR EJECUTIVO DE PROGRAMA</v>
      </c>
      <c r="E331" s="49" t="s">
        <v>880</v>
      </c>
      <c r="F331" s="50" t="s">
        <v>699</v>
      </c>
      <c r="G331" s="51">
        <v>43539</v>
      </c>
      <c r="H331" s="48" t="s">
        <v>1270</v>
      </c>
      <c r="I331" s="52" t="s">
        <v>1541</v>
      </c>
    </row>
    <row r="332" spans="1:9" ht="33" customHeight="1" x14ac:dyDescent="0.2">
      <c r="A332" s="3">
        <v>329</v>
      </c>
      <c r="B332" s="42" t="s">
        <v>841</v>
      </c>
      <c r="C332" s="43" t="s">
        <v>702</v>
      </c>
      <c r="D332" s="44" t="str">
        <f>UPPER(Junio!$E332)</f>
        <v>SUPERVISOR LEGAL</v>
      </c>
      <c r="E332" s="44" t="s">
        <v>886</v>
      </c>
      <c r="F332" s="45" t="s">
        <v>698</v>
      </c>
      <c r="G332" s="46">
        <v>43361</v>
      </c>
      <c r="H332" s="43" t="s">
        <v>1270</v>
      </c>
      <c r="I332" s="47" t="s">
        <v>1542</v>
      </c>
    </row>
    <row r="333" spans="1:9" ht="33" customHeight="1" x14ac:dyDescent="0.2">
      <c r="A333" s="16">
        <v>330</v>
      </c>
      <c r="B333" s="36" t="s">
        <v>635</v>
      </c>
      <c r="C333" s="48" t="s">
        <v>702</v>
      </c>
      <c r="D333" s="49" t="str">
        <f>UPPER(Junio!$E333)</f>
        <v>AUXILIAR DE BODEGA</v>
      </c>
      <c r="E333" s="49" t="s">
        <v>870</v>
      </c>
      <c r="F333" s="50" t="s">
        <v>162</v>
      </c>
      <c r="G333" s="51">
        <v>42738</v>
      </c>
      <c r="H333" s="48" t="s">
        <v>964</v>
      </c>
      <c r="I333" s="52" t="s">
        <v>1543</v>
      </c>
    </row>
    <row r="334" spans="1:9" ht="33" customHeight="1" x14ac:dyDescent="0.2">
      <c r="A334" s="3">
        <v>331</v>
      </c>
      <c r="B334" s="42" t="s">
        <v>647</v>
      </c>
      <c r="C334" s="43" t="s">
        <v>702</v>
      </c>
      <c r="D334" s="44" t="str">
        <f>UPPER(Junio!$E334)</f>
        <v>AUXILIAR PRESUPUESTARIO</v>
      </c>
      <c r="E334" s="44" t="s">
        <v>871</v>
      </c>
      <c r="F334" s="45" t="s">
        <v>695</v>
      </c>
      <c r="G334" s="46">
        <v>41409</v>
      </c>
      <c r="H334" s="43" t="s">
        <v>964</v>
      </c>
      <c r="I334" s="47" t="s">
        <v>1544</v>
      </c>
    </row>
    <row r="335" spans="1:9" ht="33" customHeight="1" x14ac:dyDescent="0.2">
      <c r="A335" s="16">
        <v>332</v>
      </c>
      <c r="B335" s="36" t="s">
        <v>922</v>
      </c>
      <c r="C335" s="48" t="s">
        <v>702</v>
      </c>
      <c r="D335" s="49" t="str">
        <f>UPPER(Junio!$E335)</f>
        <v>AUXILIAR DE NÓMINAS</v>
      </c>
      <c r="E335" s="49" t="s">
        <v>925</v>
      </c>
      <c r="F335" s="50" t="s">
        <v>216</v>
      </c>
      <c r="G335" s="51">
        <v>43437</v>
      </c>
      <c r="H335" s="48" t="s">
        <v>964</v>
      </c>
      <c r="I335" s="52" t="s">
        <v>1545</v>
      </c>
    </row>
    <row r="336" spans="1:9" ht="33" customHeight="1" x14ac:dyDescent="0.2">
      <c r="A336" s="3">
        <v>333</v>
      </c>
      <c r="B336" s="42" t="s">
        <v>655</v>
      </c>
      <c r="C336" s="43" t="s">
        <v>702</v>
      </c>
      <c r="D336" s="44" t="str">
        <f>UPPER(Junio!$E336)</f>
        <v>DIRECTOR EJECUTIVO DE PROGRAMA</v>
      </c>
      <c r="E336" s="44" t="s">
        <v>880</v>
      </c>
      <c r="F336" s="45" t="s">
        <v>697</v>
      </c>
      <c r="G336" s="46">
        <v>39295</v>
      </c>
      <c r="H336" s="43">
        <v>24989191</v>
      </c>
      <c r="I336" s="47"/>
    </row>
    <row r="337" spans="1:9" ht="33" customHeight="1" x14ac:dyDescent="0.2">
      <c r="A337" s="16">
        <v>334</v>
      </c>
      <c r="B337" s="36" t="s">
        <v>640</v>
      </c>
      <c r="C337" s="48" t="s">
        <v>702</v>
      </c>
      <c r="D337" s="49" t="str">
        <f>UPPER(Junio!$E337)</f>
        <v>AUXILIAR DE CONTABILIDAD</v>
      </c>
      <c r="E337" s="49" t="s">
        <v>868</v>
      </c>
      <c r="F337" s="50" t="s">
        <v>135</v>
      </c>
      <c r="G337" s="51">
        <v>43160</v>
      </c>
      <c r="H337" s="48" t="s">
        <v>964</v>
      </c>
      <c r="I337" s="52" t="s">
        <v>1546</v>
      </c>
    </row>
    <row r="338" spans="1:9" ht="33" customHeight="1" x14ac:dyDescent="0.2">
      <c r="A338" s="3">
        <v>335</v>
      </c>
      <c r="B338" s="42" t="s">
        <v>638</v>
      </c>
      <c r="C338" s="43" t="s">
        <v>702</v>
      </c>
      <c r="D338" s="44" t="str">
        <f>UPPER(Junio!$E338)</f>
        <v>AUXILIAR DE PRESTACIONES</v>
      </c>
      <c r="E338" s="44" t="s">
        <v>924</v>
      </c>
      <c r="F338" s="45" t="s">
        <v>216</v>
      </c>
      <c r="G338" s="46">
        <v>42982</v>
      </c>
      <c r="H338" s="43" t="s">
        <v>964</v>
      </c>
      <c r="I338" s="47" t="s">
        <v>1547</v>
      </c>
    </row>
    <row r="339" spans="1:9" ht="33" customHeight="1" x14ac:dyDescent="0.2">
      <c r="A339" s="16">
        <v>336</v>
      </c>
      <c r="B339" s="36" t="s">
        <v>661</v>
      </c>
      <c r="C339" s="48" t="s">
        <v>702</v>
      </c>
      <c r="D339" s="49" t="str">
        <f>UPPER(Junio!$E339)</f>
        <v>SUPERVISOR TÉCNICO DE COMPRAS</v>
      </c>
      <c r="E339" s="49" t="s">
        <v>883</v>
      </c>
      <c r="F339" s="50" t="s">
        <v>698</v>
      </c>
      <c r="G339" s="51">
        <v>43032</v>
      </c>
      <c r="H339" s="48">
        <v>24989191</v>
      </c>
      <c r="I339" s="52" t="s">
        <v>1548</v>
      </c>
    </row>
    <row r="340" spans="1:9" ht="33" customHeight="1" x14ac:dyDescent="0.2">
      <c r="A340" s="3">
        <v>337</v>
      </c>
      <c r="B340" s="42" t="s">
        <v>641</v>
      </c>
      <c r="C340" s="43" t="s">
        <v>702</v>
      </c>
      <c r="D340" s="44" t="str">
        <f>UPPER(Junio!$E340)</f>
        <v>AUXILIAR DE CONTABILIDAD</v>
      </c>
      <c r="E340" s="44" t="s">
        <v>868</v>
      </c>
      <c r="F340" s="45" t="s">
        <v>135</v>
      </c>
      <c r="G340" s="46">
        <v>41306</v>
      </c>
      <c r="H340" s="43" t="s">
        <v>964</v>
      </c>
      <c r="I340" s="47" t="s">
        <v>1549</v>
      </c>
    </row>
    <row r="341" spans="1:9" ht="33" customHeight="1" x14ac:dyDescent="0.2">
      <c r="A341" s="16">
        <v>338</v>
      </c>
      <c r="B341" s="36" t="s">
        <v>664</v>
      </c>
      <c r="C341" s="48" t="s">
        <v>702</v>
      </c>
      <c r="D341" s="49" t="str">
        <f>UPPER(Junio!$E341)</f>
        <v>ASISTENTE DE DIRECCIÓN GENERAL</v>
      </c>
      <c r="E341" s="49" t="s">
        <v>887</v>
      </c>
      <c r="F341" s="50" t="s">
        <v>698</v>
      </c>
      <c r="G341" s="51">
        <v>43115</v>
      </c>
      <c r="H341" s="48" t="s">
        <v>1270</v>
      </c>
      <c r="I341" s="52" t="s">
        <v>1550</v>
      </c>
    </row>
    <row r="342" spans="1:9" ht="33" customHeight="1" x14ac:dyDescent="0.2">
      <c r="A342" s="3">
        <v>339</v>
      </c>
      <c r="B342" s="42" t="s">
        <v>689</v>
      </c>
      <c r="C342" s="43" t="s">
        <v>702</v>
      </c>
      <c r="D342" s="44" t="str">
        <f>UPPER(Junio!$E342)</f>
        <v>ESPECIALISTA  FINANCIERO</v>
      </c>
      <c r="E342" s="44" t="s">
        <v>895</v>
      </c>
      <c r="F342" s="45" t="s">
        <v>1279</v>
      </c>
      <c r="G342" s="46">
        <v>42646</v>
      </c>
      <c r="H342" s="43" t="s">
        <v>964</v>
      </c>
      <c r="I342" s="47" t="s">
        <v>1551</v>
      </c>
    </row>
    <row r="343" spans="1:9" ht="33" customHeight="1" x14ac:dyDescent="0.2">
      <c r="A343" s="16">
        <v>340</v>
      </c>
      <c r="B343" s="36" t="s">
        <v>653</v>
      </c>
      <c r="C343" s="48" t="s">
        <v>702</v>
      </c>
      <c r="D343" s="49" t="str">
        <f>UPPER(Junio!$E343)</f>
        <v>AUXILIAR DE AUDITORIA</v>
      </c>
      <c r="E343" s="49" t="s">
        <v>876</v>
      </c>
      <c r="F343" s="50" t="s">
        <v>12</v>
      </c>
      <c r="G343" s="51">
        <v>42857</v>
      </c>
      <c r="H343" s="48" t="s">
        <v>964</v>
      </c>
      <c r="I343" s="52" t="s">
        <v>1552</v>
      </c>
    </row>
    <row r="344" spans="1:9" ht="33" customHeight="1" x14ac:dyDescent="0.2">
      <c r="A344" s="3">
        <v>341</v>
      </c>
      <c r="B344" s="42" t="s">
        <v>630</v>
      </c>
      <c r="C344" s="43" t="s">
        <v>702</v>
      </c>
      <c r="D344" s="44" t="str">
        <f>UPPER(Junio!$E344)</f>
        <v>AUXILIAR DE COMPRAS</v>
      </c>
      <c r="E344" s="44" t="s">
        <v>869</v>
      </c>
      <c r="F344" s="45" t="s">
        <v>162</v>
      </c>
      <c r="G344" s="46">
        <v>42534</v>
      </c>
      <c r="H344" s="43" t="s">
        <v>964</v>
      </c>
      <c r="I344" s="47"/>
    </row>
    <row r="345" spans="1:9" ht="33" customHeight="1" x14ac:dyDescent="0.2">
      <c r="A345" s="16">
        <v>342</v>
      </c>
      <c r="B345" s="36" t="s">
        <v>1276</v>
      </c>
      <c r="C345" s="48" t="s">
        <v>702</v>
      </c>
      <c r="D345" s="49" t="str">
        <f>UPPER(Junio!$E345)</f>
        <v>AUXILIAR DE CONTABILIDAD</v>
      </c>
      <c r="E345" s="49" t="s">
        <v>868</v>
      </c>
      <c r="F345" s="50" t="s">
        <v>162</v>
      </c>
      <c r="G345" s="51">
        <v>43525</v>
      </c>
      <c r="H345" s="48" t="s">
        <v>964</v>
      </c>
      <c r="I345" s="52" t="s">
        <v>1553</v>
      </c>
    </row>
    <row r="346" spans="1:9" ht="33" customHeight="1" x14ac:dyDescent="0.2">
      <c r="A346" s="3">
        <v>343</v>
      </c>
      <c r="B346" s="42" t="s">
        <v>659</v>
      </c>
      <c r="C346" s="43" t="s">
        <v>702</v>
      </c>
      <c r="D346" s="44" t="str">
        <f>UPPER(Junio!$E346)</f>
        <v>COORDINADOR FINANCIERO</v>
      </c>
      <c r="E346" s="44" t="s">
        <v>882</v>
      </c>
      <c r="F346" s="45" t="s">
        <v>698</v>
      </c>
      <c r="G346" s="46">
        <v>42802</v>
      </c>
      <c r="H346" s="43">
        <v>24989191</v>
      </c>
      <c r="I346" s="47" t="s">
        <v>1554</v>
      </c>
    </row>
    <row r="347" spans="1:9" ht="33" customHeight="1" x14ac:dyDescent="0.2">
      <c r="A347" s="16">
        <v>344</v>
      </c>
      <c r="B347" s="36" t="s">
        <v>679</v>
      </c>
      <c r="C347" s="48" t="s">
        <v>702</v>
      </c>
      <c r="D347" s="49" t="str">
        <f>UPPER(Junio!$E347)</f>
        <v>SUPERVISOR DE OBRAS EN PROCESO</v>
      </c>
      <c r="E347" s="49" t="s">
        <v>916</v>
      </c>
      <c r="F347" s="50" t="s">
        <v>836</v>
      </c>
      <c r="G347" s="51">
        <v>42948</v>
      </c>
      <c r="H347" s="48" t="s">
        <v>1270</v>
      </c>
      <c r="I347" s="52" t="s">
        <v>1555</v>
      </c>
    </row>
    <row r="348" spans="1:9" ht="33" customHeight="1" x14ac:dyDescent="0.2">
      <c r="A348" s="3">
        <v>345</v>
      </c>
      <c r="B348" s="42" t="s">
        <v>662</v>
      </c>
      <c r="C348" s="43" t="s">
        <v>702</v>
      </c>
      <c r="D348" s="44" t="str">
        <f>UPPER(Junio!$E348)</f>
        <v>SUPERVISOR DE PLANIFICACIÓN</v>
      </c>
      <c r="E348" s="44" t="s">
        <v>885</v>
      </c>
      <c r="F348" s="45" t="s">
        <v>698</v>
      </c>
      <c r="G348" s="46">
        <v>42828</v>
      </c>
      <c r="H348" s="43">
        <v>24989191</v>
      </c>
      <c r="I348" s="47" t="s">
        <v>1556</v>
      </c>
    </row>
    <row r="349" spans="1:9" ht="33" customHeight="1" x14ac:dyDescent="0.2">
      <c r="A349" s="16">
        <v>346</v>
      </c>
      <c r="B349" s="36" t="s">
        <v>643</v>
      </c>
      <c r="C349" s="48" t="s">
        <v>702</v>
      </c>
      <c r="D349" s="49" t="str">
        <f>UPPER(Junio!$E349)</f>
        <v>AUXILIAR DE CONTABILIDAD</v>
      </c>
      <c r="E349" s="49" t="s">
        <v>868</v>
      </c>
      <c r="F349" s="50" t="s">
        <v>145</v>
      </c>
      <c r="G349" s="51">
        <v>41534</v>
      </c>
      <c r="H349" s="48" t="s">
        <v>964</v>
      </c>
      <c r="I349" s="52" t="s">
        <v>1557</v>
      </c>
    </row>
    <row r="350" spans="1:9" ht="33" customHeight="1" x14ac:dyDescent="0.2">
      <c r="A350" s="3">
        <v>347</v>
      </c>
      <c r="B350" s="42" t="s">
        <v>674</v>
      </c>
      <c r="C350" s="43" t="s">
        <v>702</v>
      </c>
      <c r="D350" s="44" t="str">
        <f>UPPER(Junio!$E350)</f>
        <v>PILOTO I</v>
      </c>
      <c r="E350" s="44" t="s">
        <v>889</v>
      </c>
      <c r="F350" s="45" t="s">
        <v>700</v>
      </c>
      <c r="G350" s="46">
        <v>42738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676</v>
      </c>
      <c r="C351" s="48" t="s">
        <v>702</v>
      </c>
      <c r="D351" s="49" t="str">
        <f>UPPER(Junio!$E351)</f>
        <v>ANALISTA EN GESTIÓN DE PROYECTOS</v>
      </c>
      <c r="E351" s="49" t="s">
        <v>891</v>
      </c>
      <c r="F351" s="50" t="s">
        <v>700</v>
      </c>
      <c r="G351" s="51">
        <v>43132</v>
      </c>
      <c r="H351" s="48">
        <v>24989191</v>
      </c>
      <c r="I351" s="52"/>
    </row>
    <row r="352" spans="1:9" ht="33" customHeight="1" x14ac:dyDescent="0.2">
      <c r="A352" s="3">
        <v>349</v>
      </c>
      <c r="B352" s="42" t="s">
        <v>654</v>
      </c>
      <c r="C352" s="43" t="s">
        <v>702</v>
      </c>
      <c r="D352" s="44" t="str">
        <f>UPPER(Junio!$E352)</f>
        <v>TECNICO DE PROYECTOS</v>
      </c>
      <c r="E352" s="44" t="s">
        <v>878</v>
      </c>
      <c r="F352" s="45" t="s">
        <v>696</v>
      </c>
      <c r="G352" s="46">
        <v>40802</v>
      </c>
      <c r="H352" s="43" t="s">
        <v>964</v>
      </c>
      <c r="I352" s="47"/>
    </row>
    <row r="353" spans="1:9" ht="33" customHeight="1" x14ac:dyDescent="0.2">
      <c r="A353" s="16">
        <v>350</v>
      </c>
      <c r="B353" s="36" t="s">
        <v>842</v>
      </c>
      <c r="C353" s="48" t="s">
        <v>702</v>
      </c>
      <c r="D353" s="49" t="str">
        <f>UPPER(Junio!$E353)</f>
        <v>SUPERVISOR EN GESTIÓN SOCIO LEGAL</v>
      </c>
      <c r="E353" s="49" t="s">
        <v>888</v>
      </c>
      <c r="F353" s="50" t="s">
        <v>699</v>
      </c>
      <c r="G353" s="51">
        <v>43132</v>
      </c>
      <c r="H353" s="48" t="s">
        <v>1270</v>
      </c>
      <c r="I353" s="52" t="s">
        <v>1558</v>
      </c>
    </row>
    <row r="354" spans="1:9" ht="33" customHeight="1" x14ac:dyDescent="0.2">
      <c r="A354" s="3">
        <v>351</v>
      </c>
      <c r="B354" s="42" t="s">
        <v>632</v>
      </c>
      <c r="C354" s="43" t="s">
        <v>702</v>
      </c>
      <c r="D354" s="44" t="str">
        <f>UPPER(Junio!$E354)</f>
        <v>AUXILIAR DE COMPRAS</v>
      </c>
      <c r="E354" s="44" t="s">
        <v>869</v>
      </c>
      <c r="F354" s="45" t="s">
        <v>162</v>
      </c>
      <c r="G354" s="46">
        <v>41276</v>
      </c>
      <c r="H354" s="43" t="s">
        <v>964</v>
      </c>
      <c r="I354" s="47" t="s">
        <v>1559</v>
      </c>
    </row>
    <row r="355" spans="1:9" ht="33" customHeight="1" x14ac:dyDescent="0.2">
      <c r="A355" s="16">
        <v>352</v>
      </c>
      <c r="B355" s="36" t="s">
        <v>923</v>
      </c>
      <c r="C355" s="48" t="s">
        <v>702</v>
      </c>
      <c r="D355" s="49" t="str">
        <f>UPPER(Junio!$E355)</f>
        <v>ENCARGADO DE ALMACEN E INVENTARIO</v>
      </c>
      <c r="E355" s="49" t="s">
        <v>926</v>
      </c>
      <c r="F355" s="50" t="s">
        <v>1279</v>
      </c>
      <c r="G355" s="51">
        <v>43437</v>
      </c>
      <c r="H355" s="48" t="s">
        <v>964</v>
      </c>
      <c r="I355" s="52" t="s">
        <v>546</v>
      </c>
    </row>
    <row r="356" spans="1:9" ht="33" customHeight="1" x14ac:dyDescent="0.2">
      <c r="A356" s="3">
        <v>353</v>
      </c>
      <c r="B356" s="42" t="s">
        <v>642</v>
      </c>
      <c r="C356" s="43" t="s">
        <v>702</v>
      </c>
      <c r="D356" s="44" t="str">
        <f>UPPER(Junio!$E356)</f>
        <v>SUPERVISOR TÉCNICO DE CONTABILIDAD I</v>
      </c>
      <c r="E356" s="44" t="s">
        <v>872</v>
      </c>
      <c r="F356" s="45" t="s">
        <v>135</v>
      </c>
      <c r="G356" s="46">
        <v>41396</v>
      </c>
      <c r="H356" s="43" t="s">
        <v>964</v>
      </c>
      <c r="I356" s="47" t="s">
        <v>1560</v>
      </c>
    </row>
    <row r="357" spans="1:9" ht="33" customHeight="1" x14ac:dyDescent="0.2">
      <c r="A357" s="16">
        <v>354</v>
      </c>
      <c r="B357" s="36" t="s">
        <v>675</v>
      </c>
      <c r="C357" s="48" t="s">
        <v>702</v>
      </c>
      <c r="D357" s="49" t="str">
        <f>UPPER(Junio!$E357)</f>
        <v>SUPERVISOR EN PROYECTOS DE AGUA POTABLE Y SANEAMIE</v>
      </c>
      <c r="E357" s="49" t="s">
        <v>890</v>
      </c>
      <c r="F357" s="50" t="s">
        <v>700</v>
      </c>
      <c r="G357" s="51">
        <v>43132</v>
      </c>
      <c r="H357" s="48" t="s">
        <v>964</v>
      </c>
      <c r="I357" s="52" t="s">
        <v>1561</v>
      </c>
    </row>
    <row r="358" spans="1:9" ht="33" customHeight="1" x14ac:dyDescent="0.2">
      <c r="A358" s="3">
        <v>355</v>
      </c>
      <c r="B358" s="42" t="s">
        <v>634</v>
      </c>
      <c r="C358" s="43" t="s">
        <v>702</v>
      </c>
      <c r="D358" s="44" t="str">
        <f>UPPER(Junio!$E358)</f>
        <v>AUXILIAR DE BODEGA</v>
      </c>
      <c r="E358" s="44" t="s">
        <v>870</v>
      </c>
      <c r="F358" s="45" t="s">
        <v>162</v>
      </c>
      <c r="G358" s="46">
        <v>43102</v>
      </c>
      <c r="H358" s="43" t="s">
        <v>964</v>
      </c>
      <c r="I358" s="47" t="s">
        <v>1562</v>
      </c>
    </row>
    <row r="359" spans="1:9" ht="33" customHeight="1" x14ac:dyDescent="0.2">
      <c r="A359" s="16">
        <v>356</v>
      </c>
      <c r="B359" s="36" t="s">
        <v>639</v>
      </c>
      <c r="C359" s="48" t="s">
        <v>702</v>
      </c>
      <c r="D359" s="49" t="str">
        <f>UPPER(Junio!$E359)</f>
        <v>AUXILIAR DE CONTABILIDAD</v>
      </c>
      <c r="E359" s="49" t="s">
        <v>868</v>
      </c>
      <c r="F359" s="50" t="s">
        <v>135</v>
      </c>
      <c r="G359" s="51">
        <v>41183</v>
      </c>
      <c r="H359" s="48" t="s">
        <v>964</v>
      </c>
      <c r="I359" s="52" t="s">
        <v>1563</v>
      </c>
    </row>
    <row r="360" spans="1:9" ht="33" customHeight="1" x14ac:dyDescent="0.2">
      <c r="A360" s="3">
        <v>357</v>
      </c>
      <c r="B360" s="42" t="s">
        <v>673</v>
      </c>
      <c r="C360" s="43" t="s">
        <v>702</v>
      </c>
      <c r="D360" s="44" t="str">
        <f>UPPER(Junio!$E360)</f>
        <v>DIRECTOR EJECUTIVO DE PROGRAMA</v>
      </c>
      <c r="E360" s="44" t="s">
        <v>880</v>
      </c>
      <c r="F360" s="45" t="s">
        <v>700</v>
      </c>
      <c r="G360" s="46">
        <v>42604</v>
      </c>
      <c r="H360" s="43">
        <v>24989191</v>
      </c>
      <c r="I360" s="47" t="s">
        <v>1564</v>
      </c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tr">
        <f>UPPER(Junio!$E361)</f>
        <v>AUXILIAR DE BODEGA</v>
      </c>
      <c r="E361" s="49" t="s">
        <v>870</v>
      </c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tr">
        <f>UPPER(Junio!$E362)</f>
        <v>AUDITOR</v>
      </c>
      <c r="E362" s="44" t="s">
        <v>875</v>
      </c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tr">
        <f>UPPER(Junio!$E363)</f>
        <v>TÉCNICO EN GESTIÓN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tr">
        <f>UPPER(Junio!$E364)</f>
        <v>TECNICO ADMINISTRATIVO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tr">
        <f>UPPER(Junio!$E365)</f>
        <v>EVALUADOR DE EXPEDIENTES DE PROYECTOS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tr">
        <f>UPPER(Junio!$E366)</f>
        <v>TECNICO ADMINISTRATIVO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tr">
        <f>UPPER(Junio!$E367)</f>
        <v>PROFESIONAL EN SERVICIOS MEDICOS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tr">
        <f>UPPER(Junio!$E368)</f>
        <v>SERVICIOS DE ENFERMERIA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tr">
        <f>UPPER(Junio!$E369)</f>
        <v>TÉCNICO EN GESTIÓN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tr">
        <f>UPPER(Junio!$E370)</f>
        <v>TÉCNICO EN GESTIÓN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729</v>
      </c>
      <c r="C371" s="48" t="s">
        <v>730</v>
      </c>
      <c r="D371" s="49" t="str">
        <f>UPPER(Junio!$E371)</f>
        <v>TECNICO ADMINISTRATIVO</v>
      </c>
      <c r="E371" s="49" t="s">
        <v>953</v>
      </c>
      <c r="F371" s="50" t="s">
        <v>3</v>
      </c>
      <c r="G371" s="51">
        <v>43619</v>
      </c>
      <c r="H371" s="48" t="s">
        <v>964</v>
      </c>
      <c r="I371" s="52"/>
    </row>
    <row r="372" spans="1:9" ht="33" customHeight="1" x14ac:dyDescent="0.2">
      <c r="A372" s="3">
        <v>369</v>
      </c>
      <c r="B372" s="42" t="s">
        <v>1168</v>
      </c>
      <c r="C372" s="43" t="s">
        <v>730</v>
      </c>
      <c r="D372" s="44" t="str">
        <f>UPPER(Junio!$E372)</f>
        <v>TECNICO ADMINISTRATIVO</v>
      </c>
      <c r="E372" s="44" t="s">
        <v>953</v>
      </c>
      <c r="F372" s="45" t="s">
        <v>1224</v>
      </c>
      <c r="G372" s="46">
        <v>43619</v>
      </c>
      <c r="H372" s="43" t="s">
        <v>1270</v>
      </c>
      <c r="I372" s="47"/>
    </row>
    <row r="373" spans="1:9" ht="33" customHeight="1" x14ac:dyDescent="0.2">
      <c r="A373" s="16">
        <v>370</v>
      </c>
      <c r="B373" s="36" t="s">
        <v>710</v>
      </c>
      <c r="C373" s="48" t="s">
        <v>730</v>
      </c>
      <c r="D373" s="49" t="str">
        <f>UPPER(Junio!$E373)</f>
        <v>TÉCNICO EN SERVICIO AUTOMOTRIZ</v>
      </c>
      <c r="E373" s="49" t="s">
        <v>732</v>
      </c>
      <c r="F373" s="50" t="s">
        <v>0</v>
      </c>
      <c r="G373" s="51">
        <v>43482</v>
      </c>
      <c r="H373" s="48" t="s">
        <v>964</v>
      </c>
      <c r="I373" s="52"/>
    </row>
    <row r="374" spans="1:9" ht="33" customHeight="1" x14ac:dyDescent="0.2">
      <c r="A374" s="3">
        <v>371</v>
      </c>
      <c r="B374" s="42" t="s">
        <v>707</v>
      </c>
      <c r="C374" s="43" t="s">
        <v>730</v>
      </c>
      <c r="D374" s="44" t="str">
        <f>UPPER(Junio!$E374)</f>
        <v>TÉCNICO EN SERVICIOS MUNICIPALES</v>
      </c>
      <c r="E374" s="44" t="s">
        <v>741</v>
      </c>
      <c r="F374" s="45" t="s">
        <v>771</v>
      </c>
      <c r="G374" s="46">
        <v>43483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1182</v>
      </c>
      <c r="C375" s="48" t="s">
        <v>730</v>
      </c>
      <c r="D375" s="49" t="str">
        <f>UPPER(Junio!$E375)</f>
        <v>TÉCNICO EN PROMOCIÓN SOCIAL</v>
      </c>
      <c r="E375" s="49" t="s">
        <v>1213</v>
      </c>
      <c r="F375" s="50" t="s">
        <v>244</v>
      </c>
      <c r="G375" s="51">
        <v>43619</v>
      </c>
      <c r="H375" s="48">
        <v>24989191</v>
      </c>
      <c r="I375" s="52"/>
    </row>
    <row r="376" spans="1:9" ht="33" customHeight="1" x14ac:dyDescent="0.2">
      <c r="A376" s="3">
        <v>373</v>
      </c>
      <c r="B376" s="42" t="s">
        <v>1194</v>
      </c>
      <c r="C376" s="43" t="s">
        <v>730</v>
      </c>
      <c r="D376" s="44" t="str">
        <f>UPPER(Junio!$E376)</f>
        <v>TÉCNICO EN GESTIÓN SOCIAL</v>
      </c>
      <c r="E376" s="44" t="s">
        <v>736</v>
      </c>
      <c r="F376" s="45" t="s">
        <v>1224</v>
      </c>
      <c r="G376" s="46">
        <v>43619</v>
      </c>
      <c r="H376" s="43">
        <v>24989191</v>
      </c>
      <c r="I376" s="47"/>
    </row>
    <row r="377" spans="1:9" ht="33" customHeight="1" x14ac:dyDescent="0.2">
      <c r="A377" s="16">
        <v>374</v>
      </c>
      <c r="B377" s="36" t="s">
        <v>1157</v>
      </c>
      <c r="C377" s="48" t="s">
        <v>730</v>
      </c>
      <c r="D377" s="49" t="str">
        <f>UPPER(Junio!$E377)</f>
        <v>TÉCNICO EN GESTIÓN</v>
      </c>
      <c r="E377" s="49" t="s">
        <v>731</v>
      </c>
      <c r="F377" s="50" t="s">
        <v>1222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1143</v>
      </c>
      <c r="C378" s="43" t="s">
        <v>730</v>
      </c>
      <c r="D378" s="44" t="str">
        <f>UPPER(Junio!$E378)</f>
        <v>TÉCNICO EN TOPOGRAFÍA</v>
      </c>
      <c r="E378" s="44" t="s">
        <v>733</v>
      </c>
      <c r="F378" s="45" t="s">
        <v>1221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728</v>
      </c>
      <c r="C379" s="48" t="s">
        <v>730</v>
      </c>
      <c r="D379" s="49" t="str">
        <f>UPPER(Junio!$E379)</f>
        <v>TÉCNICO EN SERVICIOS DE PROGRAMACIÓN</v>
      </c>
      <c r="E379" s="49" t="s">
        <v>954</v>
      </c>
      <c r="F379" s="50" t="s">
        <v>212</v>
      </c>
      <c r="G379" s="51">
        <v>43619</v>
      </c>
      <c r="H379" s="48" t="s">
        <v>964</v>
      </c>
      <c r="I379" s="52"/>
    </row>
    <row r="380" spans="1:9" ht="33" customHeight="1" x14ac:dyDescent="0.2">
      <c r="A380" s="3">
        <v>377</v>
      </c>
      <c r="B380" s="42" t="s">
        <v>705</v>
      </c>
      <c r="C380" s="43" t="s">
        <v>730</v>
      </c>
      <c r="D380" s="44" t="str">
        <f>UPPER(Junio!$E380)</f>
        <v>TÉCNICO EN SERVICIO AUTOMOTRIZ</v>
      </c>
      <c r="E380" s="44" t="s">
        <v>732</v>
      </c>
      <c r="F380" s="45" t="s">
        <v>160</v>
      </c>
      <c r="G380" s="46">
        <v>43483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718</v>
      </c>
      <c r="C381" s="48" t="s">
        <v>730</v>
      </c>
      <c r="D381" s="49" t="str">
        <f>UPPER(Junio!$E381)</f>
        <v>ASESOR EN DISEÑO Y COMUNICACIÓN</v>
      </c>
      <c r="E381" s="49" t="s">
        <v>738</v>
      </c>
      <c r="F381" s="50" t="s">
        <v>97</v>
      </c>
      <c r="G381" s="51">
        <v>43630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1189</v>
      </c>
      <c r="C382" s="43" t="s">
        <v>730</v>
      </c>
      <c r="D382" s="44" t="str">
        <f>UPPER(Junio!$E382)</f>
        <v>TÉCNICO EN GESTIÓN</v>
      </c>
      <c r="E382" s="44" t="s">
        <v>731</v>
      </c>
      <c r="F382" s="45" t="s">
        <v>283</v>
      </c>
      <c r="G382" s="46">
        <v>43619</v>
      </c>
      <c r="H382" s="43" t="s">
        <v>1270</v>
      </c>
      <c r="I382" s="47"/>
    </row>
    <row r="383" spans="1:9" ht="33" customHeight="1" x14ac:dyDescent="0.2">
      <c r="A383" s="16">
        <v>380</v>
      </c>
      <c r="B383" s="36" t="s">
        <v>711</v>
      </c>
      <c r="C383" s="48" t="s">
        <v>730</v>
      </c>
      <c r="D383" s="49" t="str">
        <f>UPPER(Junio!$E383)</f>
        <v>TECNICO ADMINISTRATIVO</v>
      </c>
      <c r="E383" s="49" t="s">
        <v>953</v>
      </c>
      <c r="F383" s="50" t="s">
        <v>97</v>
      </c>
      <c r="G383" s="51">
        <v>43619</v>
      </c>
      <c r="H383" s="48" t="s">
        <v>964</v>
      </c>
      <c r="I383" s="52"/>
    </row>
    <row r="384" spans="1:9" ht="33" customHeight="1" x14ac:dyDescent="0.2">
      <c r="A384" s="3">
        <v>381</v>
      </c>
      <c r="B384" s="42" t="s">
        <v>725</v>
      </c>
      <c r="C384" s="43" t="s">
        <v>730</v>
      </c>
      <c r="D384" s="44" t="str">
        <f>UPPER(Junio!$E384)</f>
        <v>TÉCNICO EN SERVICIOS MUNICIPALES</v>
      </c>
      <c r="E384" s="44" t="s">
        <v>741</v>
      </c>
      <c r="F384" s="45" t="s">
        <v>771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1482</v>
      </c>
      <c r="C385" s="48" t="s">
        <v>730</v>
      </c>
      <c r="D385" s="49" t="str">
        <f>UPPER(Junio!$E385)</f>
        <v>TECNICO ADMINISTRATIVO</v>
      </c>
      <c r="E385" s="49" t="s">
        <v>953</v>
      </c>
      <c r="F385" s="50" t="s">
        <v>1220</v>
      </c>
      <c r="G385" s="51">
        <v>43619</v>
      </c>
      <c r="H385" s="48">
        <v>24989191</v>
      </c>
      <c r="I385" s="52"/>
    </row>
    <row r="386" spans="1:9" ht="33" customHeight="1" x14ac:dyDescent="0.2">
      <c r="A386" s="3">
        <v>383</v>
      </c>
      <c r="B386" s="42" t="s">
        <v>708</v>
      </c>
      <c r="C386" s="43" t="s">
        <v>730</v>
      </c>
      <c r="D386" s="44" t="str">
        <f>UPPER(Junio!$E386)</f>
        <v>SERVICIOS TÉCNICOS</v>
      </c>
      <c r="E386" s="44" t="s">
        <v>734</v>
      </c>
      <c r="F386" s="45" t="s">
        <v>3</v>
      </c>
      <c r="G386" s="46">
        <v>43483</v>
      </c>
      <c r="H386" s="43" t="s">
        <v>964</v>
      </c>
      <c r="I386" s="47"/>
    </row>
    <row r="387" spans="1:9" ht="33" customHeight="1" x14ac:dyDescent="0.2">
      <c r="A387" s="16">
        <v>384</v>
      </c>
      <c r="B387" s="36" t="s">
        <v>1341</v>
      </c>
      <c r="C387" s="48" t="s">
        <v>730</v>
      </c>
      <c r="D387" s="49" t="str">
        <f>UPPER(Junio!$E387)</f>
        <v>TÉCNICO EN GESTIÓN</v>
      </c>
      <c r="E387" s="49" t="s">
        <v>731</v>
      </c>
      <c r="F387" s="50" t="s">
        <v>1220</v>
      </c>
      <c r="G387" s="51">
        <v>43619</v>
      </c>
      <c r="H387" s="48">
        <v>24989191</v>
      </c>
      <c r="I387" s="52"/>
    </row>
    <row r="388" spans="1:9" ht="33" customHeight="1" x14ac:dyDescent="0.2">
      <c r="A388" s="3">
        <v>385</v>
      </c>
      <c r="B388" s="42" t="s">
        <v>713</v>
      </c>
      <c r="C388" s="43" t="s">
        <v>730</v>
      </c>
      <c r="D388" s="44" t="str">
        <f>UPPER(Junio!$E388)</f>
        <v>TÉCNICO EN SERVICIOS</v>
      </c>
      <c r="E388" s="44" t="s">
        <v>957</v>
      </c>
      <c r="F388" s="45" t="s">
        <v>145</v>
      </c>
      <c r="G388" s="46">
        <v>43483</v>
      </c>
      <c r="H388" s="43" t="s">
        <v>964</v>
      </c>
      <c r="I388" s="47"/>
    </row>
    <row r="389" spans="1:9" ht="33" customHeight="1" x14ac:dyDescent="0.2">
      <c r="A389" s="16">
        <v>386</v>
      </c>
      <c r="B389" s="36" t="s">
        <v>1178</v>
      </c>
      <c r="C389" s="48" t="s">
        <v>730</v>
      </c>
      <c r="D389" s="49" t="str">
        <f>UPPER(Junio!$E389)</f>
        <v>TÉCNICO EN GESTIÓN MUNICIPAL</v>
      </c>
      <c r="E389" s="49" t="s">
        <v>1214</v>
      </c>
      <c r="F389" s="50" t="s">
        <v>291</v>
      </c>
      <c r="G389" s="51">
        <v>43619</v>
      </c>
      <c r="H389" s="48" t="s">
        <v>1270</v>
      </c>
      <c r="I389" s="52"/>
    </row>
    <row r="390" spans="1:9" ht="33" customHeight="1" x14ac:dyDescent="0.2">
      <c r="A390" s="3">
        <v>387</v>
      </c>
      <c r="B390" s="42" t="s">
        <v>723</v>
      </c>
      <c r="C390" s="43" t="s">
        <v>730</v>
      </c>
      <c r="D390" s="44" t="str">
        <f>UPPER(Junio!$E390)</f>
        <v>TÉCNICO EN SERVICIOS DE INFORMÁTICA</v>
      </c>
      <c r="E390" s="44" t="s">
        <v>740</v>
      </c>
      <c r="F390" s="45" t="s">
        <v>212</v>
      </c>
      <c r="G390" s="46">
        <v>43619</v>
      </c>
      <c r="H390" s="43" t="s">
        <v>964</v>
      </c>
      <c r="I390" s="47"/>
    </row>
    <row r="391" spans="1:9" ht="33" customHeight="1" x14ac:dyDescent="0.2">
      <c r="A391" s="16">
        <v>388</v>
      </c>
      <c r="B391" s="36" t="s">
        <v>714</v>
      </c>
      <c r="C391" s="48" t="s">
        <v>730</v>
      </c>
      <c r="D391" s="49" t="str">
        <f>UPPER(Junio!$E391)</f>
        <v>TÉCNICO EN GESTIÓN</v>
      </c>
      <c r="E391" s="49" t="s">
        <v>731</v>
      </c>
      <c r="F391" s="50" t="s">
        <v>48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864</v>
      </c>
      <c r="C392" s="43" t="s">
        <v>730</v>
      </c>
      <c r="D392" s="44" t="str">
        <f>UPPER(Junio!$E392)</f>
        <v>TÉCNICO EN AUDIO Y VIDEO</v>
      </c>
      <c r="E392" s="44" t="s">
        <v>958</v>
      </c>
      <c r="F392" s="45" t="s">
        <v>97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1144</v>
      </c>
      <c r="C393" s="48" t="s">
        <v>730</v>
      </c>
      <c r="D393" s="49" t="str">
        <f>UPPER(Junio!$E393)</f>
        <v>ESPECIALISTA EN FORMULACION Y EVALUACION DE PROYECTOS</v>
      </c>
      <c r="E393" s="49" t="s">
        <v>1202</v>
      </c>
      <c r="F393" s="50" t="s">
        <v>1221</v>
      </c>
      <c r="G393" s="51">
        <v>43619</v>
      </c>
      <c r="H393" s="48" t="s">
        <v>1270</v>
      </c>
      <c r="I393" s="52"/>
    </row>
    <row r="394" spans="1:9" ht="33" customHeight="1" x14ac:dyDescent="0.2">
      <c r="A394" s="3">
        <v>391</v>
      </c>
      <c r="B394" s="42" t="s">
        <v>1338</v>
      </c>
      <c r="C394" s="43" t="s">
        <v>730</v>
      </c>
      <c r="D394" s="44" t="str">
        <f>UPPER(Junio!$E394)</f>
        <v>TECNICO ADMINISTRATIVO</v>
      </c>
      <c r="E394" s="44" t="s">
        <v>953</v>
      </c>
      <c r="F394" s="45" t="s">
        <v>1220</v>
      </c>
      <c r="G394" s="46">
        <v>43619</v>
      </c>
      <c r="H394" s="43">
        <v>24989191</v>
      </c>
      <c r="I394" s="47"/>
    </row>
    <row r="395" spans="1:9" ht="33" customHeight="1" x14ac:dyDescent="0.2">
      <c r="A395" s="16">
        <v>392</v>
      </c>
      <c r="B395" s="36" t="s">
        <v>1483</v>
      </c>
      <c r="C395" s="48" t="s">
        <v>730</v>
      </c>
      <c r="D395" s="49" t="str">
        <f>UPPER(Junio!$E395)</f>
        <v>TECNICO ADMINISTRATIVO</v>
      </c>
      <c r="E395" s="49" t="s">
        <v>953</v>
      </c>
      <c r="F395" s="50" t="s">
        <v>257</v>
      </c>
      <c r="G395" s="51">
        <v>43619</v>
      </c>
      <c r="H395" s="48">
        <v>24989191</v>
      </c>
      <c r="I395" s="52"/>
    </row>
    <row r="396" spans="1:9" ht="33" customHeight="1" x14ac:dyDescent="0.2">
      <c r="A396" s="3">
        <v>393</v>
      </c>
      <c r="B396" s="42" t="s">
        <v>825</v>
      </c>
      <c r="C396" s="43" t="s">
        <v>730</v>
      </c>
      <c r="D396" s="44" t="str">
        <f>UPPER(Junio!$E396)</f>
        <v>SERVICIOS PROFESIONALES EN GESTION DE PROCESOS</v>
      </c>
      <c r="E396" s="44" t="s">
        <v>960</v>
      </c>
      <c r="F396" s="45" t="s">
        <v>765</v>
      </c>
      <c r="G396" s="46">
        <v>43619</v>
      </c>
      <c r="H396" s="43" t="s">
        <v>964</v>
      </c>
      <c r="I396" s="47"/>
    </row>
    <row r="397" spans="1:9" ht="33" customHeight="1" x14ac:dyDescent="0.2">
      <c r="A397" s="16">
        <v>394</v>
      </c>
      <c r="B397" s="36" t="s">
        <v>1180</v>
      </c>
      <c r="C397" s="48" t="s">
        <v>730</v>
      </c>
      <c r="D397" s="49" t="str">
        <f>UPPER(Junio!$E397)</f>
        <v>ASISTENTE TÉCNICO</v>
      </c>
      <c r="E397" s="49" t="s">
        <v>1215</v>
      </c>
      <c r="F397" s="50" t="s">
        <v>244</v>
      </c>
      <c r="G397" s="51">
        <v>43619</v>
      </c>
      <c r="H397" s="48" t="s">
        <v>1270</v>
      </c>
      <c r="I397" s="52"/>
    </row>
    <row r="398" spans="1:9" ht="33" customHeight="1" x14ac:dyDescent="0.2">
      <c r="A398" s="3">
        <v>395</v>
      </c>
      <c r="B398" s="42" t="s">
        <v>1137</v>
      </c>
      <c r="C398" s="43" t="s">
        <v>730</v>
      </c>
      <c r="D398" s="44" t="str">
        <f>UPPER(Junio!$E398)</f>
        <v>OPERADOR DE MÁQUINA PERFORADORA</v>
      </c>
      <c r="E398" s="44" t="s">
        <v>1196</v>
      </c>
      <c r="F398" s="45" t="s">
        <v>697</v>
      </c>
      <c r="G398" s="46">
        <v>43619</v>
      </c>
      <c r="H398" s="43">
        <v>24989191</v>
      </c>
      <c r="I398" s="47"/>
    </row>
    <row r="399" spans="1:9" ht="33" customHeight="1" x14ac:dyDescent="0.2">
      <c r="A399" s="16">
        <v>396</v>
      </c>
      <c r="B399" s="36" t="s">
        <v>1345</v>
      </c>
      <c r="C399" s="48" t="s">
        <v>730</v>
      </c>
      <c r="D399" s="49" t="str">
        <f>UPPER(Junio!$E399)</f>
        <v>ASESOR INTERINSTITUCIONAL</v>
      </c>
      <c r="E399" s="49" t="s">
        <v>1498</v>
      </c>
      <c r="F399" s="50" t="s">
        <v>48</v>
      </c>
      <c r="G399" s="51">
        <v>43619</v>
      </c>
      <c r="H399" s="48" t="s">
        <v>964</v>
      </c>
      <c r="I399" s="52"/>
    </row>
    <row r="400" spans="1:9" ht="33" customHeight="1" x14ac:dyDescent="0.2">
      <c r="A400" s="3">
        <v>397</v>
      </c>
      <c r="B400" s="42" t="s">
        <v>1484</v>
      </c>
      <c r="C400" s="43" t="s">
        <v>730</v>
      </c>
      <c r="D400" s="44" t="str">
        <f>UPPER(Junio!$E400)</f>
        <v>ASESOR JURÍDICO</v>
      </c>
      <c r="E400" s="44" t="s">
        <v>763</v>
      </c>
      <c r="F400" s="45" t="s">
        <v>1222</v>
      </c>
      <c r="G400" s="46">
        <v>43619</v>
      </c>
      <c r="H400" s="43" t="s">
        <v>1270</v>
      </c>
      <c r="I400" s="47"/>
    </row>
    <row r="401" spans="1:9" ht="33" customHeight="1" x14ac:dyDescent="0.2">
      <c r="A401" s="16">
        <v>398</v>
      </c>
      <c r="B401" s="36" t="s">
        <v>1146</v>
      </c>
      <c r="C401" s="48" t="s">
        <v>730</v>
      </c>
      <c r="D401" s="49" t="str">
        <f>UPPER(Junio!$E401)</f>
        <v>ESPECIALISTA EN ESTUDIOS AMBIENTALES</v>
      </c>
      <c r="E401" s="49" t="s">
        <v>1203</v>
      </c>
      <c r="F401" s="50" t="s">
        <v>1221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1485</v>
      </c>
      <c r="C402" s="43" t="s">
        <v>730</v>
      </c>
      <c r="D402" s="44" t="str">
        <f>UPPER(Junio!$E402)</f>
        <v>CONSULTOR DE INFORMÁTICA</v>
      </c>
      <c r="E402" s="44" t="s">
        <v>827</v>
      </c>
      <c r="F402" s="45" t="s">
        <v>212</v>
      </c>
      <c r="G402" s="46">
        <v>43636</v>
      </c>
      <c r="H402" s="43" t="s">
        <v>964</v>
      </c>
      <c r="I402" s="47"/>
    </row>
    <row r="403" spans="1:9" ht="33" customHeight="1" x14ac:dyDescent="0.2">
      <c r="A403" s="16">
        <v>400</v>
      </c>
      <c r="B403" s="36" t="s">
        <v>709</v>
      </c>
      <c r="C403" s="48" t="s">
        <v>730</v>
      </c>
      <c r="D403" s="49" t="str">
        <f>UPPER(Junio!$E403)</f>
        <v>TÉCNICO EN GESTIÓN</v>
      </c>
      <c r="E403" s="49" t="s">
        <v>731</v>
      </c>
      <c r="F403" s="50" t="s">
        <v>160</v>
      </c>
      <c r="G403" s="51">
        <v>43483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865</v>
      </c>
      <c r="C404" s="43" t="s">
        <v>730</v>
      </c>
      <c r="D404" s="44" t="str">
        <f>UPPER(Junio!$E404)</f>
        <v>TÉCNICO EN GESTIÓN</v>
      </c>
      <c r="E404" s="44" t="s">
        <v>731</v>
      </c>
      <c r="F404" s="45" t="s">
        <v>160</v>
      </c>
      <c r="G404" s="46">
        <v>43619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1486</v>
      </c>
      <c r="C405" s="48" t="s">
        <v>730</v>
      </c>
      <c r="D405" s="49" t="str">
        <f>UPPER(Junio!$E405)</f>
        <v>TECNICO ADMINISTRATIVO</v>
      </c>
      <c r="E405" s="49" t="s">
        <v>953</v>
      </c>
      <c r="F405" s="50" t="s">
        <v>1220</v>
      </c>
      <c r="G405" s="51">
        <v>43619</v>
      </c>
      <c r="H405" s="48" t="s">
        <v>1270</v>
      </c>
      <c r="I405" s="52"/>
    </row>
    <row r="406" spans="1:9" ht="33" customHeight="1" x14ac:dyDescent="0.2">
      <c r="A406" s="3">
        <v>403</v>
      </c>
      <c r="B406" s="42" t="s">
        <v>1140</v>
      </c>
      <c r="C406" s="43" t="s">
        <v>730</v>
      </c>
      <c r="D406" s="44" t="str">
        <f>UPPER(Junio!$E406)</f>
        <v xml:space="preserve">TECNICO EN PERFORACION  </v>
      </c>
      <c r="E406" s="44" t="s">
        <v>1200</v>
      </c>
      <c r="F406" s="45" t="s">
        <v>697</v>
      </c>
      <c r="G406" s="46">
        <v>43619</v>
      </c>
      <c r="H406" s="43">
        <v>24989191</v>
      </c>
      <c r="I406" s="47"/>
    </row>
    <row r="407" spans="1:9" ht="33" customHeight="1" x14ac:dyDescent="0.2">
      <c r="A407" s="16">
        <v>404</v>
      </c>
      <c r="B407" s="36" t="s">
        <v>1147</v>
      </c>
      <c r="C407" s="48" t="s">
        <v>730</v>
      </c>
      <c r="D407" s="49" t="str">
        <f>UPPER(Junio!$E407)</f>
        <v>TÉCNICO EN TOPOGRAFÍA</v>
      </c>
      <c r="E407" s="49" t="s">
        <v>733</v>
      </c>
      <c r="F407" s="50" t="s">
        <v>1221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1332</v>
      </c>
      <c r="C408" s="43" t="s">
        <v>730</v>
      </c>
      <c r="D408" s="44" t="str">
        <f>UPPER(Junio!$E408)</f>
        <v>TÉCNICO EN GESTIÓN</v>
      </c>
      <c r="E408" s="44" t="s">
        <v>731</v>
      </c>
      <c r="F408" s="45" t="s">
        <v>97</v>
      </c>
      <c r="G408" s="46">
        <v>43619</v>
      </c>
      <c r="H408" s="43" t="s">
        <v>964</v>
      </c>
      <c r="I408" s="47"/>
    </row>
    <row r="409" spans="1:9" ht="33" customHeight="1" x14ac:dyDescent="0.2">
      <c r="A409" s="16">
        <v>406</v>
      </c>
      <c r="B409" s="36" t="s">
        <v>1188</v>
      </c>
      <c r="C409" s="48" t="s">
        <v>730</v>
      </c>
      <c r="D409" s="49" t="str">
        <f>UPPER(Junio!$E409)</f>
        <v>TÉCNICO EN GESTIÓN SOCIAL</v>
      </c>
      <c r="E409" s="49" t="s">
        <v>736</v>
      </c>
      <c r="F409" s="50" t="s">
        <v>283</v>
      </c>
      <c r="G409" s="51">
        <v>43619</v>
      </c>
      <c r="H409" s="48">
        <v>24989191</v>
      </c>
      <c r="I409" s="52"/>
    </row>
    <row r="410" spans="1:9" ht="33" customHeight="1" x14ac:dyDescent="0.2">
      <c r="A410" s="3">
        <v>407</v>
      </c>
      <c r="B410" s="42" t="s">
        <v>754</v>
      </c>
      <c r="C410" s="43" t="s">
        <v>730</v>
      </c>
      <c r="D410" s="44" t="str">
        <f>UPPER(Junio!$E410)</f>
        <v>SERVICIOS TÉCNICOS</v>
      </c>
      <c r="E410" s="44" t="s">
        <v>734</v>
      </c>
      <c r="F410" s="45" t="s">
        <v>145</v>
      </c>
      <c r="G410" s="46">
        <v>43483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1487</v>
      </c>
      <c r="C411" s="48" t="s">
        <v>730</v>
      </c>
      <c r="D411" s="49" t="str">
        <f>UPPER(Junio!$E411)</f>
        <v>ASESOR EN GESTION SOCIO LEGAL</v>
      </c>
      <c r="E411" s="49" t="s">
        <v>1284</v>
      </c>
      <c r="F411" s="50" t="s">
        <v>64</v>
      </c>
      <c r="G411" s="51">
        <v>43636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1138</v>
      </c>
      <c r="C412" s="43" t="s">
        <v>730</v>
      </c>
      <c r="D412" s="44" t="str">
        <f>UPPER(Junio!$E412)</f>
        <v>TÉCNICO INVESTIGADOR</v>
      </c>
      <c r="E412" s="44" t="s">
        <v>1198</v>
      </c>
      <c r="F412" s="45" t="s">
        <v>697</v>
      </c>
      <c r="G412" s="46">
        <v>43619</v>
      </c>
      <c r="H412" s="43" t="s">
        <v>1270</v>
      </c>
      <c r="I412" s="47"/>
    </row>
    <row r="413" spans="1:9" ht="33" customHeight="1" x14ac:dyDescent="0.2">
      <c r="A413" s="16">
        <v>410</v>
      </c>
      <c r="B413" s="36" t="s">
        <v>1164</v>
      </c>
      <c r="C413" s="48" t="s">
        <v>730</v>
      </c>
      <c r="D413" s="49" t="str">
        <f>UPPER(Junio!$E413)</f>
        <v>TÉCNICO EN GESTIÓN</v>
      </c>
      <c r="E413" s="49" t="s">
        <v>731</v>
      </c>
      <c r="F413" s="50" t="s">
        <v>1220</v>
      </c>
      <c r="G413" s="51">
        <v>43619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1135</v>
      </c>
      <c r="C414" s="43" t="s">
        <v>730</v>
      </c>
      <c r="D414" s="44" t="str">
        <f>UPPER(Junio!$E414)</f>
        <v>OPERADOR DE MÁQUINA PERFORADORA</v>
      </c>
      <c r="E414" s="44" t="s">
        <v>1196</v>
      </c>
      <c r="F414" s="45" t="s">
        <v>697</v>
      </c>
      <c r="G414" s="46">
        <v>43619</v>
      </c>
      <c r="H414" s="43">
        <v>24989191</v>
      </c>
      <c r="I414" s="47"/>
    </row>
    <row r="415" spans="1:9" ht="33" customHeight="1" x14ac:dyDescent="0.2">
      <c r="A415" s="16">
        <v>412</v>
      </c>
      <c r="B415" s="36" t="s">
        <v>712</v>
      </c>
      <c r="C415" s="48" t="s">
        <v>730</v>
      </c>
      <c r="D415" s="49" t="str">
        <f>UPPER(Junio!$E415)</f>
        <v>TÉCNICO EN GESTIÓN</v>
      </c>
      <c r="E415" s="49" t="s">
        <v>731</v>
      </c>
      <c r="F415" s="50" t="s">
        <v>112</v>
      </c>
      <c r="G415" s="51">
        <v>43619</v>
      </c>
      <c r="H415" s="48" t="s">
        <v>964</v>
      </c>
      <c r="I415" s="52"/>
    </row>
    <row r="416" spans="1:9" ht="33" customHeight="1" x14ac:dyDescent="0.2">
      <c r="A416" s="3">
        <v>413</v>
      </c>
      <c r="B416" s="42" t="s">
        <v>930</v>
      </c>
      <c r="C416" s="43" t="s">
        <v>730</v>
      </c>
      <c r="D416" s="44" t="str">
        <f>UPPER(Junio!$E416)</f>
        <v>TÉCNICO EN RECURSOS HUMANOS</v>
      </c>
      <c r="E416" s="44" t="s">
        <v>934</v>
      </c>
      <c r="F416" s="45" t="s">
        <v>216</v>
      </c>
      <c r="G416" s="46">
        <v>43619</v>
      </c>
      <c r="H416" s="43" t="s">
        <v>964</v>
      </c>
      <c r="I416" s="47"/>
    </row>
    <row r="417" spans="1:9" ht="33" customHeight="1" x14ac:dyDescent="0.2">
      <c r="A417" s="16">
        <v>414</v>
      </c>
      <c r="B417" s="36" t="s">
        <v>719</v>
      </c>
      <c r="C417" s="48" t="s">
        <v>730</v>
      </c>
      <c r="D417" s="49" t="str">
        <f>UPPER(Junio!$E417)</f>
        <v>TÉCNICO EN GESTIÓN</v>
      </c>
      <c r="E417" s="49" t="s">
        <v>731</v>
      </c>
      <c r="F417" s="50" t="s">
        <v>160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1336</v>
      </c>
      <c r="C418" s="43" t="s">
        <v>730</v>
      </c>
      <c r="D418" s="44" t="str">
        <f>UPPER(Junio!$E418)</f>
        <v>CONSULTOR DESARROLLO ORGANIZACIONAL</v>
      </c>
      <c r="E418" s="44" t="s">
        <v>1285</v>
      </c>
      <c r="F418" s="45" t="s">
        <v>216</v>
      </c>
      <c r="G418" s="46">
        <v>43619</v>
      </c>
      <c r="H418" s="43" t="s">
        <v>964</v>
      </c>
      <c r="I418" s="47"/>
    </row>
    <row r="419" spans="1:9" ht="33" customHeight="1" x14ac:dyDescent="0.2">
      <c r="A419" s="16">
        <v>416</v>
      </c>
      <c r="B419" s="36" t="s">
        <v>1436</v>
      </c>
      <c r="C419" s="48" t="s">
        <v>730</v>
      </c>
      <c r="D419" s="49" t="str">
        <f>UPPER(Junio!$E419)</f>
        <v>ESPECIALISTA EN FORMULACION Y EVALUACION DE PROYECTOS</v>
      </c>
      <c r="E419" s="49" t="s">
        <v>1202</v>
      </c>
      <c r="F419" s="50" t="s">
        <v>1221</v>
      </c>
      <c r="G419" s="51">
        <v>43586</v>
      </c>
      <c r="H419" s="48">
        <v>24989191</v>
      </c>
      <c r="I419" s="52"/>
    </row>
    <row r="420" spans="1:9" ht="33" customHeight="1" x14ac:dyDescent="0.2">
      <c r="A420" s="3">
        <v>417</v>
      </c>
      <c r="B420" s="42" t="s">
        <v>1181</v>
      </c>
      <c r="C420" s="43" t="s">
        <v>730</v>
      </c>
      <c r="D420" s="44" t="str">
        <f>UPPER(Junio!$E420)</f>
        <v>ASISTENTE TÉCNICO</v>
      </c>
      <c r="E420" s="44" t="s">
        <v>1215</v>
      </c>
      <c r="F420" s="45" t="s">
        <v>244</v>
      </c>
      <c r="G420" s="46">
        <v>43619</v>
      </c>
      <c r="H420" s="43" t="s">
        <v>1270</v>
      </c>
      <c r="I420" s="47"/>
    </row>
    <row r="421" spans="1:9" ht="33" customHeight="1" x14ac:dyDescent="0.2">
      <c r="A421" s="16">
        <v>418</v>
      </c>
      <c r="B421" s="36" t="s">
        <v>706</v>
      </c>
      <c r="C421" s="48" t="s">
        <v>730</v>
      </c>
      <c r="D421" s="49" t="str">
        <f>UPPER(Junio!$E421)</f>
        <v>TÉCNICO EN TOPOGRAFÍA</v>
      </c>
      <c r="E421" s="49" t="s">
        <v>733</v>
      </c>
      <c r="F421" s="50" t="s">
        <v>771</v>
      </c>
      <c r="G421" s="51">
        <v>43483</v>
      </c>
      <c r="H421" s="48" t="s">
        <v>964</v>
      </c>
      <c r="I421" s="52"/>
    </row>
    <row r="422" spans="1:9" ht="33" customHeight="1" x14ac:dyDescent="0.2">
      <c r="A422" s="3">
        <v>419</v>
      </c>
      <c r="B422" s="42" t="s">
        <v>1339</v>
      </c>
      <c r="C422" s="43" t="s">
        <v>730</v>
      </c>
      <c r="D422" s="44" t="str">
        <f>UPPER(Junio!$E422)</f>
        <v>TÉCNICO EN GESTIÓN</v>
      </c>
      <c r="E422" s="44" t="s">
        <v>731</v>
      </c>
      <c r="F422" s="45" t="s">
        <v>1220</v>
      </c>
      <c r="G422" s="46">
        <v>43619</v>
      </c>
      <c r="H422" s="43">
        <v>24989191</v>
      </c>
      <c r="I422" s="47"/>
    </row>
    <row r="423" spans="1:9" ht="33" customHeight="1" x14ac:dyDescent="0.2">
      <c r="A423" s="16">
        <v>420</v>
      </c>
      <c r="B423" s="36" t="s">
        <v>1488</v>
      </c>
      <c r="C423" s="48" t="s">
        <v>730</v>
      </c>
      <c r="D423" s="49" t="str">
        <f>UPPER(Junio!$E423)</f>
        <v>TÉCNICO EN GESTIÓN</v>
      </c>
      <c r="E423" s="49" t="s">
        <v>731</v>
      </c>
      <c r="F423" s="50" t="s">
        <v>1220</v>
      </c>
      <c r="G423" s="51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721</v>
      </c>
      <c r="C424" s="43" t="s">
        <v>730</v>
      </c>
      <c r="D424" s="44" t="str">
        <f>UPPER(Junio!$E424)</f>
        <v>TÉCNICO EN SERVICIOS DE INFORMÁTICA</v>
      </c>
      <c r="E424" s="44" t="s">
        <v>740</v>
      </c>
      <c r="F424" s="45" t="s">
        <v>212</v>
      </c>
      <c r="G424" s="46">
        <v>43619</v>
      </c>
      <c r="H424" s="43" t="s">
        <v>964</v>
      </c>
      <c r="I424" s="47"/>
    </row>
    <row r="425" spans="1:9" ht="33" customHeight="1" x14ac:dyDescent="0.2">
      <c r="A425" s="16">
        <v>422</v>
      </c>
      <c r="B425" s="36" t="s">
        <v>1149</v>
      </c>
      <c r="C425" s="48" t="s">
        <v>730</v>
      </c>
      <c r="D425" s="49" t="str">
        <f>UPPER(Junio!$E425)</f>
        <v>TÉCNICO EN DIBUJO</v>
      </c>
      <c r="E425" s="49" t="s">
        <v>770</v>
      </c>
      <c r="F425" s="50" t="s">
        <v>1221</v>
      </c>
      <c r="G425" s="51">
        <v>43619</v>
      </c>
      <c r="H425" s="48">
        <v>24989191</v>
      </c>
      <c r="I425" s="52"/>
    </row>
    <row r="426" spans="1:9" ht="33" customHeight="1" x14ac:dyDescent="0.2">
      <c r="A426" s="3">
        <v>423</v>
      </c>
      <c r="B426" s="42" t="s">
        <v>1156</v>
      </c>
      <c r="C426" s="43" t="s">
        <v>730</v>
      </c>
      <c r="D426" s="44" t="str">
        <f>UPPER(Junio!$E426)</f>
        <v>TÉCNICO EN ARCHIVO</v>
      </c>
      <c r="E426" s="44" t="s">
        <v>1205</v>
      </c>
      <c r="F426" s="45" t="s">
        <v>1221</v>
      </c>
      <c r="G426" s="46">
        <v>43619</v>
      </c>
      <c r="H426" s="43">
        <v>24989191</v>
      </c>
      <c r="I426" s="47"/>
    </row>
    <row r="427" spans="1:9" ht="33" customHeight="1" x14ac:dyDescent="0.2">
      <c r="A427" s="16">
        <v>424</v>
      </c>
      <c r="B427" s="36" t="s">
        <v>1192</v>
      </c>
      <c r="C427" s="48" t="s">
        <v>730</v>
      </c>
      <c r="D427" s="49" t="str">
        <f>UPPER(Junio!$E427)</f>
        <v>TÉCNICO EN GESTIÓN</v>
      </c>
      <c r="E427" s="49" t="s">
        <v>731</v>
      </c>
      <c r="F427" s="50" t="s">
        <v>264</v>
      </c>
      <c r="G427" s="51">
        <v>43619</v>
      </c>
      <c r="H427" s="48">
        <v>24989191</v>
      </c>
      <c r="I427" s="52"/>
    </row>
    <row r="428" spans="1:9" ht="33" customHeight="1" x14ac:dyDescent="0.2">
      <c r="A428" s="3">
        <v>425</v>
      </c>
      <c r="B428" s="42" t="s">
        <v>1329</v>
      </c>
      <c r="C428" s="43" t="s">
        <v>730</v>
      </c>
      <c r="D428" s="44" t="str">
        <f>UPPER(Junio!$E428)</f>
        <v xml:space="preserve">EXPERTO EN COMUNICACIÓN </v>
      </c>
      <c r="E428" s="44" t="s">
        <v>1499</v>
      </c>
      <c r="F428" s="45" t="s">
        <v>97</v>
      </c>
      <c r="G428" s="46">
        <v>43619</v>
      </c>
      <c r="H428" s="43" t="s">
        <v>964</v>
      </c>
      <c r="I428" s="47"/>
    </row>
    <row r="429" spans="1:9" ht="33" customHeight="1" x14ac:dyDescent="0.2">
      <c r="A429" s="16">
        <v>426</v>
      </c>
      <c r="B429" s="36" t="s">
        <v>1190</v>
      </c>
      <c r="C429" s="48" t="s">
        <v>730</v>
      </c>
      <c r="D429" s="49" t="str">
        <f>UPPER(Junio!$E429)</f>
        <v>TÉCNICO EN PROMOCIÓN SOCIAL</v>
      </c>
      <c r="E429" s="49" t="s">
        <v>1213</v>
      </c>
      <c r="F429" s="50" t="s">
        <v>310</v>
      </c>
      <c r="G429" s="51">
        <v>43619</v>
      </c>
      <c r="H429" s="48">
        <v>24989191</v>
      </c>
      <c r="I429" s="52"/>
    </row>
    <row r="430" spans="1:9" ht="33" customHeight="1" x14ac:dyDescent="0.2">
      <c r="A430" s="3">
        <v>427</v>
      </c>
      <c r="B430" s="42" t="s">
        <v>845</v>
      </c>
      <c r="C430" s="43" t="s">
        <v>730</v>
      </c>
      <c r="D430" s="44" t="str">
        <f>UPPER(Junio!$E430)</f>
        <v>TÉCNICO EN GESTIÓN SOCIAL</v>
      </c>
      <c r="E430" s="44" t="s">
        <v>736</v>
      </c>
      <c r="F430" s="45" t="s">
        <v>1286</v>
      </c>
      <c r="G430" s="46">
        <v>43619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1347</v>
      </c>
      <c r="C431" s="48" t="s">
        <v>730</v>
      </c>
      <c r="D431" s="49" t="str">
        <f>UPPER(Junio!$E431)</f>
        <v>TECNICO ADMINISTRATIVO</v>
      </c>
      <c r="E431" s="49" t="s">
        <v>953</v>
      </c>
      <c r="F431" s="50" t="s">
        <v>227</v>
      </c>
      <c r="G431" s="51">
        <v>43577</v>
      </c>
      <c r="H431" s="48" t="s">
        <v>1270</v>
      </c>
      <c r="I431" s="52"/>
    </row>
    <row r="432" spans="1:9" ht="33" customHeight="1" x14ac:dyDescent="0.2">
      <c r="A432" s="3">
        <v>429</v>
      </c>
      <c r="B432" s="42" t="s">
        <v>1333</v>
      </c>
      <c r="C432" s="43" t="s">
        <v>730</v>
      </c>
      <c r="D432" s="44" t="str">
        <f>UPPER(Junio!$E432)</f>
        <v>TÉCNICO EN GESTIÓN</v>
      </c>
      <c r="E432" s="44" t="s">
        <v>731</v>
      </c>
      <c r="F432" s="45" t="s">
        <v>1222</v>
      </c>
      <c r="G432" s="46">
        <v>43525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726</v>
      </c>
      <c r="C433" s="48" t="s">
        <v>730</v>
      </c>
      <c r="D433" s="49" t="str">
        <f>UPPER(Junio!$E433)</f>
        <v>TÉCNICO EN TOPOGRAFÍA</v>
      </c>
      <c r="E433" s="49" t="s">
        <v>733</v>
      </c>
      <c r="F433" s="50" t="s">
        <v>771</v>
      </c>
      <c r="G433" s="51">
        <v>43619</v>
      </c>
      <c r="H433" s="48" t="s">
        <v>964</v>
      </c>
      <c r="I433" s="52"/>
    </row>
    <row r="434" spans="1:9" ht="33" customHeight="1" x14ac:dyDescent="0.2">
      <c r="A434" s="3">
        <v>431</v>
      </c>
      <c r="B434" s="42" t="s">
        <v>1437</v>
      </c>
      <c r="C434" s="43" t="s">
        <v>730</v>
      </c>
      <c r="D434" s="44" t="str">
        <f>UPPER(Junio!$E434)</f>
        <v>ESPECIALISTA EN FORMULACION Y EVALUACION DE PROYECTOS</v>
      </c>
      <c r="E434" s="44" t="s">
        <v>1202</v>
      </c>
      <c r="F434" s="45" t="s">
        <v>1221</v>
      </c>
      <c r="G434" s="46">
        <v>43586</v>
      </c>
      <c r="H434" s="43">
        <v>24989191</v>
      </c>
      <c r="I434" s="47"/>
    </row>
    <row r="435" spans="1:9" ht="33" customHeight="1" x14ac:dyDescent="0.2">
      <c r="A435" s="16">
        <v>432</v>
      </c>
      <c r="B435" s="36" t="s">
        <v>1195</v>
      </c>
      <c r="C435" s="48" t="s">
        <v>730</v>
      </c>
      <c r="D435" s="49" t="str">
        <f>UPPER(Junio!$E435)</f>
        <v>ASESOR FINANCIERO</v>
      </c>
      <c r="E435" s="49" t="s">
        <v>1219</v>
      </c>
      <c r="F435" s="50" t="s">
        <v>0</v>
      </c>
      <c r="G435" s="51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717</v>
      </c>
      <c r="C436" s="43" t="s">
        <v>730</v>
      </c>
      <c r="D436" s="44" t="str">
        <f>UPPER(Junio!$E436)</f>
        <v>TECNICO ADMINISTRATIVO</v>
      </c>
      <c r="E436" s="44" t="s">
        <v>953</v>
      </c>
      <c r="F436" s="45" t="s">
        <v>3</v>
      </c>
      <c r="G436" s="46">
        <v>43619</v>
      </c>
      <c r="H436" s="43" t="s">
        <v>964</v>
      </c>
      <c r="I436" s="47"/>
    </row>
    <row r="437" spans="1:9" ht="33" customHeight="1" x14ac:dyDescent="0.2">
      <c r="A437" s="16">
        <v>434</v>
      </c>
      <c r="B437" s="36" t="s">
        <v>1177</v>
      </c>
      <c r="C437" s="48" t="s">
        <v>730</v>
      </c>
      <c r="D437" s="49" t="str">
        <f>UPPER(Junio!$E437)</f>
        <v>TÉCNICO EN PROMOCIÓN SOCIAL</v>
      </c>
      <c r="E437" s="49" t="s">
        <v>1213</v>
      </c>
      <c r="F437" s="50" t="s">
        <v>250</v>
      </c>
      <c r="G437" s="51">
        <v>43619</v>
      </c>
      <c r="H437" s="48">
        <v>24989191</v>
      </c>
      <c r="I437" s="52"/>
    </row>
    <row r="438" spans="1:9" ht="33" customHeight="1" x14ac:dyDescent="0.2">
      <c r="A438" s="3">
        <v>435</v>
      </c>
      <c r="B438" s="42" t="s">
        <v>1489</v>
      </c>
      <c r="C438" s="43" t="s">
        <v>730</v>
      </c>
      <c r="D438" s="44" t="str">
        <f>UPPER(Junio!$E438)</f>
        <v>ASESOR DE GERENCIA</v>
      </c>
      <c r="E438" s="44" t="s">
        <v>735</v>
      </c>
      <c r="F438" s="45" t="s">
        <v>3</v>
      </c>
      <c r="G438" s="46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1176</v>
      </c>
      <c r="C439" s="48" t="s">
        <v>730</v>
      </c>
      <c r="D439" s="49" t="str">
        <f>UPPER(Junio!$E439)</f>
        <v>ASESOR DE PROYECTOS</v>
      </c>
      <c r="E439" s="49" t="s">
        <v>1212</v>
      </c>
      <c r="F439" s="50" t="s">
        <v>697</v>
      </c>
      <c r="G439" s="51">
        <v>43619</v>
      </c>
      <c r="H439" s="48">
        <v>24989191</v>
      </c>
      <c r="I439" s="52"/>
    </row>
    <row r="440" spans="1:9" ht="33" customHeight="1" x14ac:dyDescent="0.2">
      <c r="A440" s="3">
        <v>437</v>
      </c>
      <c r="B440" s="42" t="s">
        <v>946</v>
      </c>
      <c r="C440" s="43" t="s">
        <v>730</v>
      </c>
      <c r="D440" s="44" t="str">
        <f>UPPER(Junio!$E440)</f>
        <v>TÉCNICO EN GESTIÓN</v>
      </c>
      <c r="E440" s="44" t="s">
        <v>731</v>
      </c>
      <c r="F440" s="45" t="s">
        <v>216</v>
      </c>
      <c r="G440" s="46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947</v>
      </c>
      <c r="C441" s="48" t="s">
        <v>730</v>
      </c>
      <c r="D441" s="49" t="str">
        <f>UPPER(Junio!$E441)</f>
        <v>TÉCNICO EN GESTIÓN</v>
      </c>
      <c r="E441" s="49" t="s">
        <v>731</v>
      </c>
      <c r="F441" s="50" t="s">
        <v>160</v>
      </c>
      <c r="G441" s="51">
        <v>43619</v>
      </c>
      <c r="H441" s="48" t="s">
        <v>964</v>
      </c>
      <c r="I441" s="52"/>
    </row>
    <row r="442" spans="1:9" ht="33" customHeight="1" x14ac:dyDescent="0.2">
      <c r="A442" s="3">
        <v>439</v>
      </c>
      <c r="B442" s="42" t="s">
        <v>1172</v>
      </c>
      <c r="C442" s="43" t="s">
        <v>730</v>
      </c>
      <c r="D442" s="44" t="str">
        <f>UPPER(Junio!$E442)</f>
        <v>ESPECIALISTA EN FORMULACION Y EVALUACION DE PROYECTOS</v>
      </c>
      <c r="E442" s="44" t="s">
        <v>1202</v>
      </c>
      <c r="F442" s="45" t="s">
        <v>1221</v>
      </c>
      <c r="G442" s="46">
        <v>43628</v>
      </c>
      <c r="H442" s="43" t="s">
        <v>1270</v>
      </c>
      <c r="I442" s="47"/>
    </row>
    <row r="443" spans="1:9" ht="33" customHeight="1" x14ac:dyDescent="0.2">
      <c r="A443" s="16">
        <v>440</v>
      </c>
      <c r="B443" s="36" t="s">
        <v>724</v>
      </c>
      <c r="C443" s="48" t="s">
        <v>730</v>
      </c>
      <c r="D443" s="49" t="str">
        <f>UPPER(Junio!$E443)</f>
        <v>TÉCNICO EN TOPOGRAFÍA</v>
      </c>
      <c r="E443" s="49" t="s">
        <v>733</v>
      </c>
      <c r="F443" s="50" t="s">
        <v>771</v>
      </c>
      <c r="G443" s="51">
        <v>43619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1174</v>
      </c>
      <c r="C444" s="43" t="s">
        <v>730</v>
      </c>
      <c r="D444" s="44" t="str">
        <f>UPPER(Junio!$E444)</f>
        <v>TÉCNICO EN TOPOGRAFÍA</v>
      </c>
      <c r="E444" s="44" t="s">
        <v>733</v>
      </c>
      <c r="F444" s="45" t="s">
        <v>1221</v>
      </c>
      <c r="G444" s="46">
        <v>43619</v>
      </c>
      <c r="H444" s="43">
        <v>24989191</v>
      </c>
      <c r="I444" s="47"/>
    </row>
    <row r="445" spans="1:9" ht="33" customHeight="1" x14ac:dyDescent="0.2">
      <c r="A445" s="16">
        <v>442</v>
      </c>
      <c r="B445" s="36" t="s">
        <v>1334</v>
      </c>
      <c r="C445" s="48" t="s">
        <v>730</v>
      </c>
      <c r="D445" s="49" t="str">
        <f>UPPER(Junio!$E445)</f>
        <v>ASESOR EN GESTION SOCIO LEGAL</v>
      </c>
      <c r="E445" s="49" t="s">
        <v>1284</v>
      </c>
      <c r="F445" s="50" t="s">
        <v>1286</v>
      </c>
      <c r="G445" s="51">
        <v>43619</v>
      </c>
      <c r="H445" s="48">
        <v>24989191</v>
      </c>
      <c r="I445" s="52"/>
    </row>
    <row r="446" spans="1:9" ht="33" customHeight="1" x14ac:dyDescent="0.2">
      <c r="A446" s="3">
        <v>443</v>
      </c>
      <c r="B446" s="42" t="s">
        <v>948</v>
      </c>
      <c r="C446" s="43" t="s">
        <v>730</v>
      </c>
      <c r="D446" s="44" t="str">
        <f>UPPER(Junio!$E446)</f>
        <v>ASESOR DE GERENCIA</v>
      </c>
      <c r="E446" s="44" t="s">
        <v>735</v>
      </c>
      <c r="F446" s="45" t="s">
        <v>3</v>
      </c>
      <c r="G446" s="46">
        <v>43619</v>
      </c>
      <c r="H446" s="43" t="s">
        <v>964</v>
      </c>
      <c r="I446" s="47"/>
    </row>
    <row r="447" spans="1:9" ht="33" customHeight="1" x14ac:dyDescent="0.2">
      <c r="A447" s="16">
        <v>444</v>
      </c>
      <c r="B447" s="36" t="s">
        <v>1314</v>
      </c>
      <c r="C447" s="48" t="s">
        <v>730</v>
      </c>
      <c r="D447" s="49" t="str">
        <f>UPPER(Junio!$E447)</f>
        <v>TÉCNICO FINANCIERO</v>
      </c>
      <c r="E447" s="49" t="s">
        <v>1210</v>
      </c>
      <c r="F447" s="50" t="s">
        <v>1222</v>
      </c>
      <c r="G447" s="51">
        <v>43619</v>
      </c>
      <c r="H447" s="48" t="s">
        <v>1270</v>
      </c>
      <c r="I447" s="52"/>
    </row>
    <row r="448" spans="1:9" ht="33" customHeight="1" x14ac:dyDescent="0.2">
      <c r="A448" s="3">
        <v>445</v>
      </c>
      <c r="B448" s="42" t="s">
        <v>1337</v>
      </c>
      <c r="C448" s="43" t="s">
        <v>730</v>
      </c>
      <c r="D448" s="44" t="str">
        <f>UPPER(Junio!$E448)</f>
        <v>TÉCNICO EN GESTIÓN</v>
      </c>
      <c r="E448" s="44" t="s">
        <v>731</v>
      </c>
      <c r="F448" s="45" t="s">
        <v>697</v>
      </c>
      <c r="G448" s="46">
        <v>43619</v>
      </c>
      <c r="H448" s="43">
        <v>24989191</v>
      </c>
      <c r="I448" s="47"/>
    </row>
    <row r="449" spans="1:9" ht="33" customHeight="1" x14ac:dyDescent="0.2">
      <c r="A449" s="16">
        <v>446</v>
      </c>
      <c r="B449" s="36" t="s">
        <v>1150</v>
      </c>
      <c r="C449" s="48" t="s">
        <v>730</v>
      </c>
      <c r="D449" s="49" t="str">
        <f>UPPER(Junio!$E449)</f>
        <v>ESPECIALISTA EN SEGUIMIENTO Y EVALUACIÓN</v>
      </c>
      <c r="E449" s="49" t="s">
        <v>1204</v>
      </c>
      <c r="F449" s="50" t="s">
        <v>1221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837</v>
      </c>
      <c r="C450" s="43" t="s">
        <v>730</v>
      </c>
      <c r="D450" s="44" t="str">
        <f>UPPER(Junio!$E450)</f>
        <v>TECNICO ADMINISTRATIVO</v>
      </c>
      <c r="E450" s="44" t="s">
        <v>953</v>
      </c>
      <c r="F450" s="45" t="s">
        <v>3</v>
      </c>
      <c r="G450" s="46">
        <v>43620</v>
      </c>
      <c r="H450" s="43" t="s">
        <v>964</v>
      </c>
      <c r="I450" s="47"/>
    </row>
    <row r="451" spans="1:9" ht="33" customHeight="1" x14ac:dyDescent="0.2">
      <c r="A451" s="16">
        <v>448</v>
      </c>
      <c r="B451" s="36" t="s">
        <v>1344</v>
      </c>
      <c r="C451" s="48" t="s">
        <v>730</v>
      </c>
      <c r="D451" s="49" t="str">
        <f>UPPER(Junio!$E451)</f>
        <v>TÉCNICO EN GESTIÓN</v>
      </c>
      <c r="E451" s="49" t="s">
        <v>731</v>
      </c>
      <c r="F451" s="50" t="s">
        <v>216</v>
      </c>
      <c r="G451" s="51">
        <v>43619</v>
      </c>
      <c r="H451" s="48" t="s">
        <v>964</v>
      </c>
      <c r="I451" s="52"/>
    </row>
    <row r="452" spans="1:9" ht="33" customHeight="1" x14ac:dyDescent="0.2">
      <c r="A452" s="3">
        <v>449</v>
      </c>
      <c r="B452" s="42" t="s">
        <v>1184</v>
      </c>
      <c r="C452" s="43" t="s">
        <v>730</v>
      </c>
      <c r="D452" s="44" t="str">
        <f>UPPER(Junio!$E452)</f>
        <v>SUPERVISOR DE OBRAS</v>
      </c>
      <c r="E452" s="44" t="s">
        <v>1216</v>
      </c>
      <c r="F452" s="45" t="s">
        <v>257</v>
      </c>
      <c r="G452" s="46">
        <v>43619</v>
      </c>
      <c r="H452" s="43" t="s">
        <v>1270</v>
      </c>
      <c r="I452" s="47"/>
    </row>
    <row r="453" spans="1:9" ht="33" customHeight="1" x14ac:dyDescent="0.2">
      <c r="A453" s="16">
        <v>450</v>
      </c>
      <c r="B453" s="36" t="s">
        <v>847</v>
      </c>
      <c r="C453" s="48" t="s">
        <v>730</v>
      </c>
      <c r="D453" s="49" t="str">
        <f>UPPER(Junio!$E453)</f>
        <v>ASESOR DE GERENCIA</v>
      </c>
      <c r="E453" s="49" t="s">
        <v>735</v>
      </c>
      <c r="F453" s="50" t="s">
        <v>3</v>
      </c>
      <c r="G453" s="51">
        <v>43619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927</v>
      </c>
      <c r="C454" s="43" t="s">
        <v>730</v>
      </c>
      <c r="D454" s="44" t="str">
        <f>UPPER(Junio!$E454)</f>
        <v>TÉCNICO EN GESTIÓN</v>
      </c>
      <c r="E454" s="44" t="s">
        <v>731</v>
      </c>
      <c r="F454" s="45" t="s">
        <v>216</v>
      </c>
      <c r="G454" s="46">
        <v>43482</v>
      </c>
      <c r="H454" s="43" t="s">
        <v>964</v>
      </c>
      <c r="I454" s="47"/>
    </row>
    <row r="455" spans="1:9" ht="33" customHeight="1" x14ac:dyDescent="0.2">
      <c r="A455" s="16">
        <v>452</v>
      </c>
      <c r="B455" s="36" t="s">
        <v>1191</v>
      </c>
      <c r="C455" s="48" t="s">
        <v>730</v>
      </c>
      <c r="D455" s="49" t="str">
        <f>UPPER(Junio!$E455)</f>
        <v>TÉCNICO EN CALCULO</v>
      </c>
      <c r="E455" s="49" t="s">
        <v>1217</v>
      </c>
      <c r="F455" s="50" t="s">
        <v>1221</v>
      </c>
      <c r="G455" s="51">
        <v>43619</v>
      </c>
      <c r="H455" s="48" t="s">
        <v>1270</v>
      </c>
      <c r="I455" s="52"/>
    </row>
    <row r="456" spans="1:9" ht="33" customHeight="1" x14ac:dyDescent="0.2">
      <c r="A456" s="3">
        <v>453</v>
      </c>
      <c r="B456" s="42" t="s">
        <v>716</v>
      </c>
      <c r="C456" s="43" t="s">
        <v>730</v>
      </c>
      <c r="D456" s="44" t="str">
        <f>UPPER(Junio!$E456)</f>
        <v>TÉCNICO EN ASESORÍA FINANCIERA</v>
      </c>
      <c r="E456" s="44" t="s">
        <v>737</v>
      </c>
      <c r="F456" s="45" t="s">
        <v>31</v>
      </c>
      <c r="G456" s="46">
        <v>43619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1331</v>
      </c>
      <c r="C457" s="48" t="s">
        <v>730</v>
      </c>
      <c r="D457" s="49" t="str">
        <f>UPPER(Junio!$E457)</f>
        <v>TÉCNICO EN TOPOGRAFÍA</v>
      </c>
      <c r="E457" s="49" t="s">
        <v>733</v>
      </c>
      <c r="F457" s="50" t="s">
        <v>1221</v>
      </c>
      <c r="G457" s="51">
        <v>43619</v>
      </c>
      <c r="H457" s="48" t="s">
        <v>1270</v>
      </c>
      <c r="I457" s="52"/>
    </row>
    <row r="458" spans="1:9" ht="33" customHeight="1" x14ac:dyDescent="0.2">
      <c r="A458" s="3">
        <v>455</v>
      </c>
      <c r="B458" s="42" t="s">
        <v>1179</v>
      </c>
      <c r="C458" s="43" t="s">
        <v>730</v>
      </c>
      <c r="D458" s="44" t="str">
        <f>UPPER(Junio!$E458)</f>
        <v>TÉCNICO EN PROMOCIÓN SOCIAL</v>
      </c>
      <c r="E458" s="44" t="s">
        <v>1213</v>
      </c>
      <c r="F458" s="45" t="s">
        <v>291</v>
      </c>
      <c r="G458" s="46">
        <v>43619</v>
      </c>
      <c r="H458" s="43">
        <v>24989191</v>
      </c>
      <c r="I458" s="47"/>
    </row>
    <row r="459" spans="1:9" ht="33" customHeight="1" x14ac:dyDescent="0.2">
      <c r="A459" s="16">
        <v>456</v>
      </c>
      <c r="B459" s="36" t="s">
        <v>1490</v>
      </c>
      <c r="C459" s="48" t="s">
        <v>730</v>
      </c>
      <c r="D459" s="49" t="str">
        <f>UPPER(Junio!$E459)</f>
        <v>EVALUADOR DE EXPEDIENTES DE PROYECTOS</v>
      </c>
      <c r="E459" s="49" t="s">
        <v>1218</v>
      </c>
      <c r="F459" s="50" t="s">
        <v>0</v>
      </c>
      <c r="G459" s="51">
        <v>43619</v>
      </c>
      <c r="H459" s="48" t="s">
        <v>964</v>
      </c>
      <c r="I459" s="52"/>
    </row>
    <row r="460" spans="1:9" ht="33" customHeight="1" x14ac:dyDescent="0.2">
      <c r="A460" s="3">
        <v>457</v>
      </c>
      <c r="B460" s="42" t="s">
        <v>722</v>
      </c>
      <c r="C460" s="43" t="s">
        <v>730</v>
      </c>
      <c r="D460" s="44" t="str">
        <f>UPPER(Junio!$E460)</f>
        <v>TÉCNICO EN SERVICIOS DE PROGRAMACIÓN</v>
      </c>
      <c r="E460" s="44" t="s">
        <v>954</v>
      </c>
      <c r="F460" s="45" t="s">
        <v>212</v>
      </c>
      <c r="G460" s="46">
        <v>43619</v>
      </c>
      <c r="H460" s="43" t="s">
        <v>964</v>
      </c>
      <c r="I460" s="47"/>
    </row>
    <row r="461" spans="1:9" ht="33" customHeight="1" x14ac:dyDescent="0.2">
      <c r="A461" s="16">
        <v>458</v>
      </c>
      <c r="B461" s="36" t="s">
        <v>1185</v>
      </c>
      <c r="C461" s="48" t="s">
        <v>730</v>
      </c>
      <c r="D461" s="49" t="str">
        <f>UPPER(Junio!$E461)</f>
        <v>TÉCNICO EN PROMOCIÓN SOCIAL</v>
      </c>
      <c r="E461" s="49" t="s">
        <v>1213</v>
      </c>
      <c r="F461" s="50" t="s">
        <v>264</v>
      </c>
      <c r="G461" s="51">
        <v>43619</v>
      </c>
      <c r="H461" s="48" t="s">
        <v>1270</v>
      </c>
      <c r="I461" s="52"/>
    </row>
    <row r="462" spans="1:9" ht="33" customHeight="1" x14ac:dyDescent="0.2">
      <c r="A462" s="3">
        <v>459</v>
      </c>
      <c r="B462" s="42" t="s">
        <v>1491</v>
      </c>
      <c r="C462" s="43" t="s">
        <v>730</v>
      </c>
      <c r="D462" s="44" t="str">
        <f>UPPER(Junio!$E462)</f>
        <v xml:space="preserve">ASESOR LABORAL </v>
      </c>
      <c r="E462" s="44" t="s">
        <v>1500</v>
      </c>
      <c r="F462" s="45" t="s">
        <v>0</v>
      </c>
      <c r="G462" s="46">
        <v>43636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1492</v>
      </c>
      <c r="C463" s="48" t="s">
        <v>730</v>
      </c>
      <c r="D463" s="49" t="str">
        <f>UPPER(Junio!$E463)</f>
        <v>TECNICO ADMINISTRATIVO</v>
      </c>
      <c r="E463" s="49" t="s">
        <v>953</v>
      </c>
      <c r="F463" s="50" t="s">
        <v>1503</v>
      </c>
      <c r="G463" s="51">
        <v>43619</v>
      </c>
      <c r="H463" s="48" t="s">
        <v>964</v>
      </c>
      <c r="I463" s="52"/>
    </row>
    <row r="464" spans="1:9" ht="33" customHeight="1" x14ac:dyDescent="0.2">
      <c r="A464" s="3">
        <v>461</v>
      </c>
      <c r="B464" s="42" t="s">
        <v>844</v>
      </c>
      <c r="C464" s="43" t="s">
        <v>730</v>
      </c>
      <c r="D464" s="44" t="str">
        <f>UPPER(Junio!$E464)</f>
        <v>ASESOR ADMINISTRATIVO</v>
      </c>
      <c r="E464" s="44" t="s">
        <v>962</v>
      </c>
      <c r="F464" s="45" t="s">
        <v>3</v>
      </c>
      <c r="G464" s="46">
        <v>43619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1340</v>
      </c>
      <c r="C465" s="48" t="s">
        <v>730</v>
      </c>
      <c r="D465" s="49" t="str">
        <f>UPPER(Junio!$E465)</f>
        <v>TÉCNICO EN GESTIÓN</v>
      </c>
      <c r="E465" s="49" t="s">
        <v>731</v>
      </c>
      <c r="F465" s="50" t="s">
        <v>244</v>
      </c>
      <c r="G465" s="51">
        <v>43619</v>
      </c>
      <c r="H465" s="48">
        <v>24989191</v>
      </c>
      <c r="I465" s="52"/>
    </row>
    <row r="466" spans="1:9" ht="33" customHeight="1" x14ac:dyDescent="0.2">
      <c r="A466" s="3">
        <v>463</v>
      </c>
      <c r="B466" s="42" t="s">
        <v>1136</v>
      </c>
      <c r="C466" s="43" t="s">
        <v>730</v>
      </c>
      <c r="D466" s="44" t="str">
        <f>UPPER(Junio!$E466)</f>
        <v>TECNICO EN PERFORACION Y PRUEBAS DE BOMBEO</v>
      </c>
      <c r="E466" s="44" t="s">
        <v>1199</v>
      </c>
      <c r="F466" s="45" t="s">
        <v>697</v>
      </c>
      <c r="G466" s="46">
        <v>43619</v>
      </c>
      <c r="H466" s="43" t="s">
        <v>1270</v>
      </c>
      <c r="I466" s="47"/>
    </row>
    <row r="467" spans="1:9" ht="33" customHeight="1" x14ac:dyDescent="0.2">
      <c r="A467" s="16">
        <v>464</v>
      </c>
      <c r="B467" s="36" t="s">
        <v>1139</v>
      </c>
      <c r="C467" s="48" t="s">
        <v>730</v>
      </c>
      <c r="D467" s="49" t="str">
        <f>UPPER(Junio!$E467)</f>
        <v>TECNICO EN PERFORACION Y PRUEBAS DE BOMBEO</v>
      </c>
      <c r="E467" s="49" t="s">
        <v>1199</v>
      </c>
      <c r="F467" s="50" t="s">
        <v>697</v>
      </c>
      <c r="G467" s="51">
        <v>43619</v>
      </c>
      <c r="H467" s="48" t="s">
        <v>1270</v>
      </c>
      <c r="I467" s="52"/>
    </row>
    <row r="468" spans="1:9" ht="33" customHeight="1" x14ac:dyDescent="0.2">
      <c r="A468" s="3">
        <v>465</v>
      </c>
      <c r="B468" s="42" t="s">
        <v>1173</v>
      </c>
      <c r="C468" s="43" t="s">
        <v>730</v>
      </c>
      <c r="D468" s="44" t="str">
        <f>UPPER(Junio!$E468)</f>
        <v>TÉCNICO OPERADOR ADMINISTRATIVO</v>
      </c>
      <c r="E468" s="44" t="s">
        <v>1350</v>
      </c>
      <c r="F468" s="45" t="s">
        <v>1225</v>
      </c>
      <c r="G468" s="46">
        <v>43619</v>
      </c>
      <c r="H468" s="43" t="s">
        <v>964</v>
      </c>
      <c r="I468" s="47"/>
    </row>
    <row r="469" spans="1:9" ht="33" customHeight="1" x14ac:dyDescent="0.2">
      <c r="A469" s="16">
        <v>466</v>
      </c>
      <c r="B469" s="36" t="s">
        <v>1493</v>
      </c>
      <c r="C469" s="48" t="s">
        <v>730</v>
      </c>
      <c r="D469" s="49" t="str">
        <f>UPPER(Junio!$E469)</f>
        <v>TÉCNICO EN SERVICIO AUTOMOTRIZ</v>
      </c>
      <c r="E469" s="49" t="s">
        <v>732</v>
      </c>
      <c r="F469" s="50" t="s">
        <v>3</v>
      </c>
      <c r="G469" s="51">
        <v>43641</v>
      </c>
      <c r="H469" s="48" t="s">
        <v>964</v>
      </c>
      <c r="I469" s="52"/>
    </row>
    <row r="470" spans="1:9" ht="33" customHeight="1" x14ac:dyDescent="0.2">
      <c r="A470" s="3">
        <v>467</v>
      </c>
      <c r="B470" s="42" t="s">
        <v>1326</v>
      </c>
      <c r="C470" s="43" t="s">
        <v>730</v>
      </c>
      <c r="D470" s="44" t="str">
        <f>UPPER(Junio!$E470)</f>
        <v>ASESOR DE FORTALECIMIENTO INSTITUCIONAL</v>
      </c>
      <c r="E470" s="44" t="s">
        <v>1281</v>
      </c>
      <c r="F470" s="45" t="s">
        <v>97</v>
      </c>
      <c r="G470" s="46">
        <v>43619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1187</v>
      </c>
      <c r="C471" s="48" t="s">
        <v>730</v>
      </c>
      <c r="D471" s="49" t="str">
        <f>UPPER(Junio!$E471)</f>
        <v>TÉCNICO EN PROMOCIÓN SOCIAL</v>
      </c>
      <c r="E471" s="49" t="s">
        <v>1213</v>
      </c>
      <c r="F471" s="50" t="s">
        <v>264</v>
      </c>
      <c r="G471" s="51">
        <v>43619</v>
      </c>
      <c r="H471" s="48">
        <v>24989191</v>
      </c>
      <c r="I471" s="52"/>
    </row>
    <row r="472" spans="1:9" ht="33" customHeight="1" x14ac:dyDescent="0.2">
      <c r="A472" s="3">
        <v>469</v>
      </c>
      <c r="B472" s="42" t="s">
        <v>1169</v>
      </c>
      <c r="C472" s="43" t="s">
        <v>730</v>
      </c>
      <c r="D472" s="44" t="str">
        <f>UPPER(Junio!$E472)</f>
        <v>TECNICO ADMINISTRATIVO</v>
      </c>
      <c r="E472" s="44" t="s">
        <v>953</v>
      </c>
      <c r="F472" s="45" t="s">
        <v>160</v>
      </c>
      <c r="G472" s="46">
        <v>43619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1155</v>
      </c>
      <c r="C473" s="48" t="s">
        <v>730</v>
      </c>
      <c r="D473" s="49" t="str">
        <f>UPPER(Junio!$E473)</f>
        <v>TÉCNICO EN DIBUJO</v>
      </c>
      <c r="E473" s="49" t="s">
        <v>770</v>
      </c>
      <c r="F473" s="50" t="s">
        <v>1221</v>
      </c>
      <c r="G473" s="51">
        <v>43619</v>
      </c>
      <c r="H473" s="48">
        <v>24989191</v>
      </c>
      <c r="I473" s="52"/>
    </row>
    <row r="474" spans="1:9" ht="33" customHeight="1" x14ac:dyDescent="0.2">
      <c r="A474" s="3">
        <v>471</v>
      </c>
      <c r="B474" s="42" t="s">
        <v>1343</v>
      </c>
      <c r="C474" s="43" t="s">
        <v>730</v>
      </c>
      <c r="D474" s="44" t="str">
        <f>UPPER(Junio!$E474)</f>
        <v>TÉCNICO EN GESTIÓN</v>
      </c>
      <c r="E474" s="44" t="s">
        <v>731</v>
      </c>
      <c r="F474" s="45" t="s">
        <v>1287</v>
      </c>
      <c r="G474" s="46">
        <v>43619</v>
      </c>
      <c r="H474" s="43" t="s">
        <v>964</v>
      </c>
      <c r="I474" s="47"/>
    </row>
    <row r="475" spans="1:9" ht="33" customHeight="1" x14ac:dyDescent="0.2">
      <c r="A475" s="16">
        <v>472</v>
      </c>
      <c r="B475" s="36" t="s">
        <v>949</v>
      </c>
      <c r="C475" s="48" t="s">
        <v>730</v>
      </c>
      <c r="D475" s="49" t="str">
        <f>UPPER(Junio!$E475)</f>
        <v>TÉCNICO EN GESTIÓN EN FORTALECIMIENTO MUNICIPAL</v>
      </c>
      <c r="E475" s="49" t="s">
        <v>963</v>
      </c>
      <c r="F475" s="50" t="s">
        <v>48</v>
      </c>
      <c r="G475" s="51">
        <v>43619</v>
      </c>
      <c r="H475" s="48" t="s">
        <v>964</v>
      </c>
      <c r="I475" s="52"/>
    </row>
    <row r="476" spans="1:9" ht="33" customHeight="1" x14ac:dyDescent="0.2">
      <c r="A476" s="3">
        <v>473</v>
      </c>
      <c r="B476" s="42" t="s">
        <v>950</v>
      </c>
      <c r="C476" s="43" t="s">
        <v>730</v>
      </c>
      <c r="D476" s="44" t="str">
        <f>UPPER(Junio!$E476)</f>
        <v>TECNICO ADMINISTRATIVO</v>
      </c>
      <c r="E476" s="44" t="s">
        <v>953</v>
      </c>
      <c r="F476" s="45" t="s">
        <v>0</v>
      </c>
      <c r="G476" s="46">
        <v>43482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715</v>
      </c>
      <c r="C477" s="48" t="s">
        <v>730</v>
      </c>
      <c r="D477" s="49" t="str">
        <f>UPPER(Junio!$E477)</f>
        <v>ASESOR DE GERENCIA</v>
      </c>
      <c r="E477" s="49" t="s">
        <v>735</v>
      </c>
      <c r="F477" s="50" t="s">
        <v>3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1494</v>
      </c>
      <c r="C478" s="43" t="s">
        <v>730</v>
      </c>
      <c r="D478" s="44" t="str">
        <f>UPPER(Junio!$E478)</f>
        <v>ASESOR DE FORTALECIMIENTO TECNOLÓGICO</v>
      </c>
      <c r="E478" s="44" t="s">
        <v>1501</v>
      </c>
      <c r="F478" s="45" t="s">
        <v>48</v>
      </c>
      <c r="G478" s="46">
        <v>43626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1158</v>
      </c>
      <c r="C479" s="48" t="s">
        <v>730</v>
      </c>
      <c r="D479" s="49" t="str">
        <f>UPPER(Junio!$E479)</f>
        <v>TÉCNICO EN SERVICIOS DE ALMACÉN</v>
      </c>
      <c r="E479" s="49" t="s">
        <v>1206</v>
      </c>
      <c r="F479" s="50" t="s">
        <v>1220</v>
      </c>
      <c r="G479" s="51">
        <v>43619</v>
      </c>
      <c r="H479" s="48">
        <v>24989191</v>
      </c>
      <c r="I479" s="52"/>
    </row>
    <row r="480" spans="1:9" ht="33" customHeight="1" x14ac:dyDescent="0.2">
      <c r="A480" s="3">
        <v>477</v>
      </c>
      <c r="B480" s="42" t="s">
        <v>1495</v>
      </c>
      <c r="C480" s="43" t="s">
        <v>730</v>
      </c>
      <c r="D480" s="44" t="str">
        <f>UPPER(Junio!$E480)</f>
        <v>TECNICO EN SERVICIOS  DE ADMINISTRACION, OPERACION Y MANTENIMIENTO</v>
      </c>
      <c r="E480" s="44" t="s">
        <v>1502</v>
      </c>
      <c r="F480" s="45" t="s">
        <v>1222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1496</v>
      </c>
      <c r="C481" s="48" t="s">
        <v>730</v>
      </c>
      <c r="D481" s="49" t="str">
        <f>UPPER(Junio!$E481)</f>
        <v>TÉCNICO EN GESTIÓN</v>
      </c>
      <c r="E481" s="49" t="s">
        <v>731</v>
      </c>
      <c r="F481" s="50" t="s">
        <v>1222</v>
      </c>
      <c r="G481" s="51">
        <v>43619</v>
      </c>
      <c r="H481" s="48">
        <v>24989191</v>
      </c>
      <c r="I481" s="52"/>
    </row>
    <row r="482" spans="1:9" ht="33" customHeight="1" x14ac:dyDescent="0.2">
      <c r="A482" s="3">
        <v>479</v>
      </c>
      <c r="B482" s="42" t="s">
        <v>863</v>
      </c>
      <c r="C482" s="43" t="s">
        <v>730</v>
      </c>
      <c r="D482" s="44" t="str">
        <f>UPPER(Junio!$E482)</f>
        <v>TÉCNICO EN SERVICIOS DE INFORMÁTICA</v>
      </c>
      <c r="E482" s="44" t="s">
        <v>740</v>
      </c>
      <c r="F482" s="45" t="s">
        <v>212</v>
      </c>
      <c r="G482" s="46">
        <v>43619</v>
      </c>
      <c r="H482" s="43" t="s">
        <v>964</v>
      </c>
      <c r="I482" s="47"/>
    </row>
    <row r="483" spans="1:9" ht="33" customHeight="1" x14ac:dyDescent="0.2">
      <c r="A483" s="16">
        <v>480</v>
      </c>
      <c r="B483" s="36" t="s">
        <v>1183</v>
      </c>
      <c r="C483" s="48" t="s">
        <v>730</v>
      </c>
      <c r="D483" s="49" t="str">
        <f>UPPER(Junio!$E483)</f>
        <v>TÉCNICO EN PROMOCIÓN SOCIAL</v>
      </c>
      <c r="E483" s="49" t="s">
        <v>1213</v>
      </c>
      <c r="F483" s="50" t="s">
        <v>257</v>
      </c>
      <c r="G483" s="51">
        <v>43619</v>
      </c>
      <c r="H483" s="48">
        <v>24989191</v>
      </c>
      <c r="I483" s="52"/>
    </row>
    <row r="484" spans="1:9" ht="33" customHeight="1" x14ac:dyDescent="0.2">
      <c r="A484" s="3">
        <v>481</v>
      </c>
      <c r="B484" s="42" t="s">
        <v>1497</v>
      </c>
      <c r="C484" s="43" t="s">
        <v>730</v>
      </c>
      <c r="D484" s="44" t="str">
        <f>UPPER(Junio!$E484)</f>
        <v>TÉCNICO EN TOPOGRAFÍA</v>
      </c>
      <c r="E484" s="44" t="s">
        <v>733</v>
      </c>
      <c r="F484" s="45" t="s">
        <v>1221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1141</v>
      </c>
      <c r="C485" s="48" t="s">
        <v>730</v>
      </c>
      <c r="D485" s="49" t="str">
        <f>UPPER(Junio!$E485)</f>
        <v xml:space="preserve">TECNICO EN PERFORACION  </v>
      </c>
      <c r="E485" s="49" t="s">
        <v>1200</v>
      </c>
      <c r="F485" s="50" t="s">
        <v>697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1151</v>
      </c>
      <c r="C486" s="43" t="s">
        <v>730</v>
      </c>
      <c r="D486" s="44" t="str">
        <f>UPPER(Junio!$E486)</f>
        <v>TÉCNICO EN TOPOGRAFÍA</v>
      </c>
      <c r="E486" s="44" t="s">
        <v>733</v>
      </c>
      <c r="F486" s="45" t="s">
        <v>1221</v>
      </c>
      <c r="G486" s="46">
        <v>43619</v>
      </c>
      <c r="H486" s="43">
        <v>24989191</v>
      </c>
      <c r="I486" s="47"/>
    </row>
    <row r="487" spans="1:9" ht="33" customHeight="1" x14ac:dyDescent="0.2">
      <c r="A487" s="16">
        <v>484</v>
      </c>
      <c r="B487" s="36" t="s">
        <v>703</v>
      </c>
      <c r="C487" s="48" t="s">
        <v>730</v>
      </c>
      <c r="D487" s="49" t="str">
        <f>UPPER(Junio!$E487)</f>
        <v>TECNICO ADMINISTRATIVO</v>
      </c>
      <c r="E487" s="49" t="s">
        <v>953</v>
      </c>
      <c r="F487" s="50" t="s">
        <v>3</v>
      </c>
      <c r="G487" s="51">
        <v>43482</v>
      </c>
      <c r="H487" s="48" t="s">
        <v>964</v>
      </c>
      <c r="I487" s="52"/>
    </row>
    <row r="488" spans="1:9" ht="33" customHeight="1" x14ac:dyDescent="0.2">
      <c r="A488" s="3">
        <v>485</v>
      </c>
      <c r="B488" s="42" t="s">
        <v>1142</v>
      </c>
      <c r="C488" s="43" t="s">
        <v>730</v>
      </c>
      <c r="D488" s="44" t="str">
        <f>UPPER(Junio!$E488)</f>
        <v>TÉCNICO EN PERFORACIÓN</v>
      </c>
      <c r="E488" s="44" t="s">
        <v>1201</v>
      </c>
      <c r="F488" s="45" t="s">
        <v>697</v>
      </c>
      <c r="G488" s="46">
        <v>43619</v>
      </c>
      <c r="H488" s="43">
        <v>24989191</v>
      </c>
      <c r="I488" s="47"/>
    </row>
    <row r="489" spans="1:9" ht="33" customHeight="1" x14ac:dyDescent="0.2">
      <c r="A489" s="16">
        <v>486</v>
      </c>
      <c r="B489" s="36" t="s">
        <v>1438</v>
      </c>
      <c r="C489" s="48" t="s">
        <v>730</v>
      </c>
      <c r="D489" s="49" t="str">
        <f>UPPER(Junio!$E489)</f>
        <v>TÉCNICO EN GESTIÓN</v>
      </c>
      <c r="E489" s="49" t="s">
        <v>731</v>
      </c>
      <c r="F489" s="50" t="s">
        <v>1440</v>
      </c>
      <c r="G489" s="51">
        <v>43619</v>
      </c>
      <c r="H489" s="48">
        <v>24989191</v>
      </c>
      <c r="I489" s="52"/>
    </row>
    <row r="490" spans="1:9" ht="33" customHeight="1" x14ac:dyDescent="0.2">
      <c r="A490" s="3">
        <v>487</v>
      </c>
      <c r="B490" s="42" t="s">
        <v>769</v>
      </c>
      <c r="C490" s="43" t="s">
        <v>730</v>
      </c>
      <c r="D490" s="44" t="str">
        <f>UPPER(Junio!$E490)</f>
        <v>TÉCNICO EN DIBUJO</v>
      </c>
      <c r="E490" s="44" t="s">
        <v>770</v>
      </c>
      <c r="F490" s="45" t="s">
        <v>771</v>
      </c>
      <c r="G490" s="46">
        <v>43619</v>
      </c>
      <c r="H490" s="43" t="s">
        <v>964</v>
      </c>
      <c r="I490" s="47"/>
    </row>
    <row r="491" spans="1:9" ht="33" customHeight="1" x14ac:dyDescent="0.2">
      <c r="A491" s="16">
        <v>488</v>
      </c>
      <c r="B491" s="36" t="s">
        <v>1152</v>
      </c>
      <c r="C491" s="48" t="s">
        <v>730</v>
      </c>
      <c r="D491" s="49" t="str">
        <f>UPPER(Junio!$E491)</f>
        <v>TÉCNICO EN TOPOGRAFÍA</v>
      </c>
      <c r="E491" s="49" t="s">
        <v>733</v>
      </c>
      <c r="F491" s="50" t="s">
        <v>1221</v>
      </c>
      <c r="G491" s="51">
        <v>43619</v>
      </c>
      <c r="H491" s="48" t="s">
        <v>1270</v>
      </c>
      <c r="I491" s="52"/>
    </row>
    <row r="492" spans="1:9" ht="33" customHeight="1" x14ac:dyDescent="0.2">
      <c r="A492" s="3">
        <v>489</v>
      </c>
      <c r="B492" s="42" t="s">
        <v>1170</v>
      </c>
      <c r="C492" s="43" t="s">
        <v>730</v>
      </c>
      <c r="D492" s="44" t="str">
        <f>UPPER(Junio!$E492)</f>
        <v>ASESOR REGIONAL</v>
      </c>
      <c r="E492" s="44" t="s">
        <v>1211</v>
      </c>
      <c r="F492" s="45" t="s">
        <v>1224</v>
      </c>
      <c r="G492" s="46">
        <v>43619</v>
      </c>
      <c r="H492" s="43">
        <v>24989191</v>
      </c>
      <c r="I492" s="47"/>
    </row>
    <row r="493" spans="1:9" ht="33" customHeight="1" x14ac:dyDescent="0.2">
      <c r="A493" s="16">
        <v>490</v>
      </c>
      <c r="B493" s="36" t="s">
        <v>1163</v>
      </c>
      <c r="C493" s="48" t="s">
        <v>730</v>
      </c>
      <c r="D493" s="49" t="str">
        <f>UPPER(Junio!$E493)</f>
        <v>TECNICO ADMINISTRATIVO</v>
      </c>
      <c r="E493" s="49" t="s">
        <v>953</v>
      </c>
      <c r="F493" s="50" t="s">
        <v>1223</v>
      </c>
      <c r="G493" s="51">
        <v>43619</v>
      </c>
      <c r="H493" s="48">
        <v>24989191</v>
      </c>
      <c r="I493" s="52"/>
    </row>
    <row r="494" spans="1:9" ht="33" customHeight="1" x14ac:dyDescent="0.2">
      <c r="A494" s="3">
        <v>491</v>
      </c>
      <c r="B494" s="42" t="s">
        <v>1154</v>
      </c>
      <c r="C494" s="43" t="s">
        <v>730</v>
      </c>
      <c r="D494" s="44" t="str">
        <f>UPPER(Junio!$E494)</f>
        <v>TÉCNICO EN GESTIÓN</v>
      </c>
      <c r="E494" s="44" t="s">
        <v>731</v>
      </c>
      <c r="F494" s="45" t="s">
        <v>1221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1330</v>
      </c>
      <c r="C495" s="48" t="s">
        <v>730</v>
      </c>
      <c r="D495" s="49" t="str">
        <f>UPPER(Junio!$E495)</f>
        <v>ASESOR DE CUMPLIMIENTO INSTITUCIONAL DE GOBIERNO ABIERTO</v>
      </c>
      <c r="E495" s="49" t="s">
        <v>1283</v>
      </c>
      <c r="F495" s="50" t="s">
        <v>97</v>
      </c>
      <c r="G495" s="51">
        <v>43619</v>
      </c>
      <c r="H495" s="48" t="s">
        <v>964</v>
      </c>
      <c r="I495" s="52"/>
    </row>
    <row r="496" spans="1:9" ht="33" customHeight="1" x14ac:dyDescent="0.2">
      <c r="A496" s="3">
        <v>493</v>
      </c>
      <c r="B496" s="42" t="s">
        <v>1134</v>
      </c>
      <c r="C496" s="43" t="s">
        <v>730</v>
      </c>
      <c r="D496" s="44" t="str">
        <f>UPPER(Junio!$E496)</f>
        <v>ASESOR ADMINISTRATIVO</v>
      </c>
      <c r="E496" s="44" t="s">
        <v>962</v>
      </c>
      <c r="F496" s="45" t="s">
        <v>1220</v>
      </c>
      <c r="G496" s="46">
        <v>43619</v>
      </c>
      <c r="H496" s="43" t="s">
        <v>1270</v>
      </c>
      <c r="I496" s="47"/>
    </row>
    <row r="497" spans="1:9" ht="33" customHeight="1" x14ac:dyDescent="0.2">
      <c r="A497" s="16">
        <v>494</v>
      </c>
      <c r="B497" s="36" t="s">
        <v>1162</v>
      </c>
      <c r="C497" s="48" t="s">
        <v>730</v>
      </c>
      <c r="D497" s="49" t="str">
        <f>UPPER(Junio!$E497)</f>
        <v>ASISTENTE DE PROGRAMA</v>
      </c>
      <c r="E497" s="49" t="s">
        <v>1209</v>
      </c>
      <c r="F497" s="50" t="s">
        <v>1223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1186</v>
      </c>
      <c r="C498" s="43" t="s">
        <v>730</v>
      </c>
      <c r="D498" s="44" t="str">
        <f>UPPER(Junio!$E498)</f>
        <v>TÉCNICO EN PROMOCIÓN SOCIAL</v>
      </c>
      <c r="E498" s="44" t="s">
        <v>1213</v>
      </c>
      <c r="F498" s="45" t="s">
        <v>301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1175</v>
      </c>
      <c r="C499" s="48" t="s">
        <v>730</v>
      </c>
      <c r="D499" s="49" t="str">
        <f>UPPER(Junio!$E499)</f>
        <v>TÉCNICO EN SERVICIOS DE PROGRAMACIÓN</v>
      </c>
      <c r="E499" s="49" t="s">
        <v>954</v>
      </c>
      <c r="F499" s="50" t="s">
        <v>212</v>
      </c>
      <c r="G499" s="51">
        <v>43619</v>
      </c>
      <c r="H499" s="48" t="s">
        <v>964</v>
      </c>
      <c r="I499" s="52"/>
    </row>
    <row r="500" spans="1:9" ht="33" customHeight="1" x14ac:dyDescent="0.2">
      <c r="A500" s="3">
        <v>497</v>
      </c>
      <c r="B500" s="42" t="s">
        <v>727</v>
      </c>
      <c r="C500" s="43" t="s">
        <v>730</v>
      </c>
      <c r="D500" s="44" t="str">
        <f>UPPER(Junio!$E500)</f>
        <v>TÉCNICO EN TOPOGRAFÍA</v>
      </c>
      <c r="E500" s="44" t="s">
        <v>733</v>
      </c>
      <c r="F500" s="45" t="s">
        <v>771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1153</v>
      </c>
      <c r="C501" s="48" t="s">
        <v>730</v>
      </c>
      <c r="D501" s="49" t="str">
        <f>UPPER(Junio!$E501)</f>
        <v>TÉCNICO EN TOPOGRAFÍA</v>
      </c>
      <c r="E501" s="49" t="s">
        <v>733</v>
      </c>
      <c r="F501" s="50" t="s">
        <v>1221</v>
      </c>
      <c r="G501" s="51">
        <v>43619</v>
      </c>
      <c r="H501" s="48" t="s">
        <v>1270</v>
      </c>
      <c r="I501" s="52"/>
    </row>
    <row r="502" spans="1:9" ht="33" customHeight="1" x14ac:dyDescent="0.2">
      <c r="A502" s="3">
        <v>499</v>
      </c>
      <c r="B502" s="42" t="s">
        <v>1327</v>
      </c>
      <c r="C502" s="43" t="s">
        <v>730</v>
      </c>
      <c r="D502" s="44" t="str">
        <f>UPPER(Junio!$E502)</f>
        <v>TECNICO ADMINISTRATIVO</v>
      </c>
      <c r="E502" s="44" t="s">
        <v>953</v>
      </c>
      <c r="F502" s="45" t="s">
        <v>1224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772</v>
      </c>
      <c r="C503" s="48" t="s">
        <v>743</v>
      </c>
      <c r="D503" s="49" t="str">
        <f>UPPER(Junio!$E503)</f>
        <v>MAESTRO DE OBRAS</v>
      </c>
      <c r="E503" s="49" t="s">
        <v>744</v>
      </c>
      <c r="F503" s="50" t="s">
        <v>752</v>
      </c>
      <c r="G503" s="51">
        <v>43587</v>
      </c>
      <c r="H503" s="48">
        <v>24989191</v>
      </c>
      <c r="I503" s="52"/>
    </row>
    <row r="504" spans="1:9" ht="33" customHeight="1" x14ac:dyDescent="0.2">
      <c r="A504" s="3">
        <v>501</v>
      </c>
      <c r="B504" s="42" t="s">
        <v>1447</v>
      </c>
      <c r="C504" s="43" t="s">
        <v>743</v>
      </c>
      <c r="D504" s="44" t="str">
        <f>UPPER(Junio!$E504)</f>
        <v>PILOTO II VEHÍCULOS PESADOS</v>
      </c>
      <c r="E504" s="44" t="s">
        <v>749</v>
      </c>
      <c r="F504" s="45" t="s">
        <v>274</v>
      </c>
      <c r="G504" s="46">
        <v>43587</v>
      </c>
      <c r="H504" s="43">
        <v>24989191</v>
      </c>
      <c r="I504" s="47"/>
    </row>
    <row r="505" spans="1:9" ht="33" customHeight="1" x14ac:dyDescent="0.2">
      <c r="A505" s="16">
        <v>502</v>
      </c>
      <c r="B505" s="36" t="s">
        <v>919</v>
      </c>
      <c r="C505" s="48" t="s">
        <v>743</v>
      </c>
      <c r="D505" s="49" t="str">
        <f>UPPER(Junio!$E505)</f>
        <v>PEÓN VIGILANTE I</v>
      </c>
      <c r="E505" s="49" t="s">
        <v>750</v>
      </c>
      <c r="F505" s="50" t="s">
        <v>244</v>
      </c>
      <c r="G505" s="51">
        <v>43586</v>
      </c>
      <c r="H505" s="48">
        <v>24989191</v>
      </c>
      <c r="I505" s="52"/>
    </row>
    <row r="506" spans="1:9" ht="33" customHeight="1" x14ac:dyDescent="0.2">
      <c r="A506" s="3">
        <v>503</v>
      </c>
      <c r="B506" s="42" t="s">
        <v>1473</v>
      </c>
      <c r="C506" s="43" t="s">
        <v>743</v>
      </c>
      <c r="D506" s="44" t="str">
        <f>UPPER(Junio!$E506)</f>
        <v>CONSERJE</v>
      </c>
      <c r="E506" s="44" t="s">
        <v>394</v>
      </c>
      <c r="F506" s="45" t="s">
        <v>274</v>
      </c>
      <c r="G506" s="46">
        <v>43619</v>
      </c>
      <c r="H506" s="43">
        <v>24989191</v>
      </c>
      <c r="I506" s="47"/>
    </row>
    <row r="507" spans="1:9" ht="33" customHeight="1" x14ac:dyDescent="0.2">
      <c r="A507" s="16">
        <v>504</v>
      </c>
      <c r="B507" s="36" t="s">
        <v>773</v>
      </c>
      <c r="C507" s="48" t="s">
        <v>743</v>
      </c>
      <c r="D507" s="49" t="str">
        <f>UPPER(Junio!$E507)</f>
        <v>ENCARGADO II DE OPERACIONES DE MAQUINARIA Y EQUIPO</v>
      </c>
      <c r="E507" s="49" t="s">
        <v>745</v>
      </c>
      <c r="F507" s="50" t="s">
        <v>752</v>
      </c>
      <c r="G507" s="51">
        <v>43587</v>
      </c>
      <c r="H507" s="48">
        <v>24989191</v>
      </c>
      <c r="I507" s="52"/>
    </row>
    <row r="508" spans="1:9" ht="33" customHeight="1" x14ac:dyDescent="0.2">
      <c r="A508" s="3">
        <v>505</v>
      </c>
      <c r="B508" s="42" t="s">
        <v>774</v>
      </c>
      <c r="C508" s="43" t="s">
        <v>743</v>
      </c>
      <c r="D508" s="44" t="str">
        <f>UPPER(Junio!$E508)</f>
        <v>ALBAÑIL V</v>
      </c>
      <c r="E508" s="44" t="s">
        <v>746</v>
      </c>
      <c r="F508" s="45" t="s">
        <v>752</v>
      </c>
      <c r="G508" s="46">
        <v>43587</v>
      </c>
      <c r="H508" s="43">
        <v>24989191</v>
      </c>
      <c r="I508" s="47"/>
    </row>
    <row r="509" spans="1:9" ht="33" customHeight="1" x14ac:dyDescent="0.2">
      <c r="A509" s="16">
        <v>506</v>
      </c>
      <c r="B509" s="36" t="s">
        <v>775</v>
      </c>
      <c r="C509" s="48" t="s">
        <v>743</v>
      </c>
      <c r="D509" s="49" t="str">
        <f>UPPER(Junio!$E509)</f>
        <v>PEÓN VIGILANTE V</v>
      </c>
      <c r="E509" s="49" t="s">
        <v>748</v>
      </c>
      <c r="F509" s="50" t="s">
        <v>250</v>
      </c>
      <c r="G509" s="51">
        <v>43587</v>
      </c>
      <c r="H509" s="48">
        <v>24989191</v>
      </c>
      <c r="I509" s="52"/>
    </row>
    <row r="510" spans="1:9" ht="33" customHeight="1" x14ac:dyDescent="0.2">
      <c r="A510" s="3">
        <v>507</v>
      </c>
      <c r="B510" s="42" t="s">
        <v>776</v>
      </c>
      <c r="C510" s="43" t="s">
        <v>743</v>
      </c>
      <c r="D510" s="44" t="str">
        <f>UPPER(Junio!$E510)</f>
        <v>ENCARGADO II DE OPERACIONES DE MAQUINARIA Y EQUIPO</v>
      </c>
      <c r="E510" s="44" t="s">
        <v>745</v>
      </c>
      <c r="F510" s="45" t="s">
        <v>752</v>
      </c>
      <c r="G510" s="46">
        <v>43587</v>
      </c>
      <c r="H510" s="43">
        <v>24989191</v>
      </c>
      <c r="I510" s="47"/>
    </row>
    <row r="511" spans="1:9" ht="33" customHeight="1" x14ac:dyDescent="0.2">
      <c r="A511" s="16">
        <v>508</v>
      </c>
      <c r="B511" s="36" t="s">
        <v>1448</v>
      </c>
      <c r="C511" s="48" t="s">
        <v>743</v>
      </c>
      <c r="D511" s="49" t="str">
        <f>UPPER(Junio!$E511)</f>
        <v>ALBAÑIL II</v>
      </c>
      <c r="E511" s="49" t="s">
        <v>1461</v>
      </c>
      <c r="F511" s="50" t="s">
        <v>1462</v>
      </c>
      <c r="G511" s="51">
        <v>43587</v>
      </c>
      <c r="H511" s="48">
        <v>24989191</v>
      </c>
      <c r="I511" s="52"/>
    </row>
    <row r="512" spans="1:9" ht="33" customHeight="1" x14ac:dyDescent="0.2">
      <c r="A512" s="3">
        <v>509</v>
      </c>
      <c r="B512" s="42" t="s">
        <v>1449</v>
      </c>
      <c r="C512" s="43" t="s">
        <v>743</v>
      </c>
      <c r="D512" s="44" t="str">
        <f>UPPER(Junio!$E512)</f>
        <v>ALBAÑIL II</v>
      </c>
      <c r="E512" s="44" t="s">
        <v>1461</v>
      </c>
      <c r="F512" s="45" t="s">
        <v>1462</v>
      </c>
      <c r="G512" s="46">
        <v>43587</v>
      </c>
      <c r="H512" s="43">
        <v>24989191</v>
      </c>
      <c r="I512" s="47"/>
    </row>
    <row r="513" spans="1:9" ht="33" customHeight="1" x14ac:dyDescent="0.2">
      <c r="A513" s="16">
        <v>510</v>
      </c>
      <c r="B513" s="36" t="s">
        <v>1450</v>
      </c>
      <c r="C513" s="48" t="s">
        <v>743</v>
      </c>
      <c r="D513" s="49" t="str">
        <f>UPPER(Junio!$E513)</f>
        <v>PEÓN VIGILANTE I</v>
      </c>
      <c r="E513" s="49" t="s">
        <v>750</v>
      </c>
      <c r="F513" s="50" t="s">
        <v>301</v>
      </c>
      <c r="G513" s="51">
        <v>43586</v>
      </c>
      <c r="H513" s="48">
        <v>24989191</v>
      </c>
      <c r="I513" s="52"/>
    </row>
    <row r="514" spans="1:9" ht="33" customHeight="1" x14ac:dyDescent="0.2">
      <c r="A514" s="3">
        <v>511</v>
      </c>
      <c r="B514" s="42" t="s">
        <v>778</v>
      </c>
      <c r="C514" s="43" t="s">
        <v>743</v>
      </c>
      <c r="D514" s="44" t="str">
        <f>UPPER(Junio!$E514)</f>
        <v>PEÓN VIGILANTE I</v>
      </c>
      <c r="E514" s="44" t="s">
        <v>750</v>
      </c>
      <c r="F514" s="45" t="s">
        <v>291</v>
      </c>
      <c r="G514" s="46">
        <v>43587</v>
      </c>
      <c r="H514" s="43">
        <v>24989191</v>
      </c>
      <c r="I514" s="47"/>
    </row>
    <row r="515" spans="1:9" ht="33" customHeight="1" x14ac:dyDescent="0.2">
      <c r="A515" s="16">
        <v>512</v>
      </c>
      <c r="B515" s="36" t="s">
        <v>779</v>
      </c>
      <c r="C515" s="48" t="s">
        <v>743</v>
      </c>
      <c r="D515" s="49" t="str">
        <f>UPPER(Junio!$E515)</f>
        <v>PEÓN VIGILANTE V</v>
      </c>
      <c r="E515" s="49" t="s">
        <v>748</v>
      </c>
      <c r="F515" s="50" t="s">
        <v>274</v>
      </c>
      <c r="G515" s="51">
        <v>43587</v>
      </c>
      <c r="H515" s="48">
        <v>24989191</v>
      </c>
      <c r="I515" s="52"/>
    </row>
    <row r="516" spans="1:9" ht="33" customHeight="1" x14ac:dyDescent="0.2">
      <c r="A516" s="3">
        <v>513</v>
      </c>
      <c r="B516" s="42" t="s">
        <v>1451</v>
      </c>
      <c r="C516" s="43" t="s">
        <v>743</v>
      </c>
      <c r="D516" s="44" t="str">
        <f>UPPER(Junio!$E516)</f>
        <v>ALBAÑIL II</v>
      </c>
      <c r="E516" s="44" t="s">
        <v>1461</v>
      </c>
      <c r="F516" s="45" t="s">
        <v>283</v>
      </c>
      <c r="G516" s="46">
        <v>43587</v>
      </c>
      <c r="H516" s="43">
        <v>24989191</v>
      </c>
      <c r="I516" s="47"/>
    </row>
    <row r="517" spans="1:9" ht="33" customHeight="1" x14ac:dyDescent="0.2">
      <c r="A517" s="16">
        <v>514</v>
      </c>
      <c r="B517" s="36" t="s">
        <v>1452</v>
      </c>
      <c r="C517" s="48" t="s">
        <v>743</v>
      </c>
      <c r="D517" s="49" t="str">
        <f>UPPER(Junio!$E517)</f>
        <v>ALBAÑIL II</v>
      </c>
      <c r="E517" s="49" t="s">
        <v>1461</v>
      </c>
      <c r="F517" s="50" t="s">
        <v>1462</v>
      </c>
      <c r="G517" s="51">
        <v>43587</v>
      </c>
      <c r="H517" s="48">
        <v>24989191</v>
      </c>
      <c r="I517" s="52"/>
    </row>
    <row r="518" spans="1:9" ht="33" customHeight="1" x14ac:dyDescent="0.2">
      <c r="A518" s="3">
        <v>515</v>
      </c>
      <c r="B518" s="42" t="s">
        <v>781</v>
      </c>
      <c r="C518" s="43" t="s">
        <v>743</v>
      </c>
      <c r="D518" s="44" t="str">
        <f>UPPER(Junio!$E518)</f>
        <v>ENCARGADO II DE OPERACIONES DE MAQUINARIA Y EQUIPO</v>
      </c>
      <c r="E518" s="44" t="s">
        <v>745</v>
      </c>
      <c r="F518" s="45" t="s">
        <v>752</v>
      </c>
      <c r="G518" s="46">
        <v>43587</v>
      </c>
      <c r="H518" s="43">
        <v>24989191</v>
      </c>
      <c r="I518" s="47"/>
    </row>
    <row r="519" spans="1:9" ht="33" customHeight="1" x14ac:dyDescent="0.2">
      <c r="A519" s="16">
        <v>516</v>
      </c>
      <c r="B519" s="36" t="s">
        <v>782</v>
      </c>
      <c r="C519" s="48" t="s">
        <v>743</v>
      </c>
      <c r="D519" s="49" t="str">
        <f>UPPER(Junio!$E519)</f>
        <v>ENCARGADO II DE OPERACIONES DE MAQUINARIA Y EQUIPO</v>
      </c>
      <c r="E519" s="49" t="s">
        <v>745</v>
      </c>
      <c r="F519" s="50" t="s">
        <v>752</v>
      </c>
      <c r="G519" s="51">
        <v>43587</v>
      </c>
      <c r="H519" s="48">
        <v>24989191</v>
      </c>
      <c r="I519" s="52"/>
    </row>
    <row r="520" spans="1:9" ht="33" customHeight="1" x14ac:dyDescent="0.2">
      <c r="A520" s="3">
        <v>517</v>
      </c>
      <c r="B520" s="42" t="s">
        <v>783</v>
      </c>
      <c r="C520" s="43" t="s">
        <v>743</v>
      </c>
      <c r="D520" s="44" t="str">
        <f>UPPER(Junio!$E520)</f>
        <v>MAESTRO DE OBRAS</v>
      </c>
      <c r="E520" s="44" t="s">
        <v>744</v>
      </c>
      <c r="F520" s="45" t="s">
        <v>752</v>
      </c>
      <c r="G520" s="46">
        <v>43587</v>
      </c>
      <c r="H520" s="43">
        <v>24989191</v>
      </c>
      <c r="I520" s="47"/>
    </row>
    <row r="521" spans="1:9" ht="33" customHeight="1" x14ac:dyDescent="0.2">
      <c r="A521" s="16">
        <v>518</v>
      </c>
      <c r="B521" s="36" t="s">
        <v>784</v>
      </c>
      <c r="C521" s="48" t="s">
        <v>743</v>
      </c>
      <c r="D521" s="49" t="str">
        <f>UPPER(Junio!$E521)</f>
        <v>MAESTRO DE OBRAS</v>
      </c>
      <c r="E521" s="49" t="s">
        <v>744</v>
      </c>
      <c r="F521" s="50" t="s">
        <v>752</v>
      </c>
      <c r="G521" s="51">
        <v>43587</v>
      </c>
      <c r="H521" s="48">
        <v>24989191</v>
      </c>
      <c r="I521" s="52"/>
    </row>
    <row r="522" spans="1:9" ht="33" customHeight="1" x14ac:dyDescent="0.2">
      <c r="A522" s="3">
        <v>519</v>
      </c>
      <c r="B522" s="42" t="s">
        <v>1474</v>
      </c>
      <c r="C522" s="43" t="s">
        <v>743</v>
      </c>
      <c r="D522" s="44" t="str">
        <f>UPPER(Junio!$E522)</f>
        <v>PEÓN VIGILANTE I</v>
      </c>
      <c r="E522" s="44" t="s">
        <v>750</v>
      </c>
      <c r="F522" s="45" t="s">
        <v>301</v>
      </c>
      <c r="G522" s="46">
        <v>43621</v>
      </c>
      <c r="H522" s="43">
        <v>24989191</v>
      </c>
      <c r="I522" s="47"/>
    </row>
    <row r="523" spans="1:9" ht="33" customHeight="1" x14ac:dyDescent="0.2">
      <c r="A523" s="16">
        <v>520</v>
      </c>
      <c r="B523" s="36" t="s">
        <v>1475</v>
      </c>
      <c r="C523" s="48" t="s">
        <v>743</v>
      </c>
      <c r="D523" s="49" t="str">
        <f>UPPER(Junio!$E523)</f>
        <v>AUXILIAR MISCELÁNEO</v>
      </c>
      <c r="E523" s="49" t="s">
        <v>1478</v>
      </c>
      <c r="F523" s="50" t="s">
        <v>752</v>
      </c>
      <c r="G523" s="51">
        <v>43625</v>
      </c>
      <c r="H523" s="48">
        <v>24989191</v>
      </c>
      <c r="I523" s="52"/>
    </row>
    <row r="524" spans="1:9" ht="33" customHeight="1" x14ac:dyDescent="0.2">
      <c r="A524" s="3">
        <v>521</v>
      </c>
      <c r="B524" s="42" t="s">
        <v>1457</v>
      </c>
      <c r="C524" s="43" t="s">
        <v>743</v>
      </c>
      <c r="D524" s="44" t="str">
        <f>UPPER(Junio!$E524)</f>
        <v>ALBAÑIL II</v>
      </c>
      <c r="E524" s="44" t="s">
        <v>1461</v>
      </c>
      <c r="F524" s="45" t="s">
        <v>244</v>
      </c>
      <c r="G524" s="46">
        <v>43587</v>
      </c>
      <c r="H524" s="43">
        <v>24989191</v>
      </c>
      <c r="I524" s="47"/>
    </row>
    <row r="525" spans="1:9" ht="33" customHeight="1" x14ac:dyDescent="0.2">
      <c r="A525" s="16">
        <v>522</v>
      </c>
      <c r="B525" s="36" t="s">
        <v>920</v>
      </c>
      <c r="C525" s="48" t="s">
        <v>743</v>
      </c>
      <c r="D525" s="49" t="str">
        <f>UPPER(Junio!$E525)</f>
        <v>AUXILIAR DE BODEGA</v>
      </c>
      <c r="E525" s="49" t="s">
        <v>404</v>
      </c>
      <c r="F525" s="50" t="s">
        <v>244</v>
      </c>
      <c r="G525" s="51">
        <v>43586</v>
      </c>
      <c r="H525" s="48">
        <v>24989191</v>
      </c>
      <c r="I525" s="52"/>
    </row>
    <row r="526" spans="1:9" ht="33" customHeight="1" x14ac:dyDescent="0.2">
      <c r="A526" s="3">
        <v>523</v>
      </c>
      <c r="B526" s="42" t="s">
        <v>940</v>
      </c>
      <c r="C526" s="43" t="s">
        <v>743</v>
      </c>
      <c r="D526" s="44" t="str">
        <f>UPPER(Junio!$E526)</f>
        <v>PILOTO II VEHÍCULOS PESADOS</v>
      </c>
      <c r="E526" s="44" t="s">
        <v>749</v>
      </c>
      <c r="F526" s="45" t="s">
        <v>244</v>
      </c>
      <c r="G526" s="46">
        <v>43586</v>
      </c>
      <c r="H526" s="43">
        <v>24989191</v>
      </c>
      <c r="I526" s="47"/>
    </row>
    <row r="527" spans="1:9" ht="33" customHeight="1" x14ac:dyDescent="0.2">
      <c r="A527" s="16">
        <v>524</v>
      </c>
      <c r="B527" s="36" t="s">
        <v>1458</v>
      </c>
      <c r="C527" s="48" t="s">
        <v>743</v>
      </c>
      <c r="D527" s="49" t="str">
        <f>UPPER(Junio!$E527)</f>
        <v>ALBAÑIL II</v>
      </c>
      <c r="E527" s="49" t="s">
        <v>1461</v>
      </c>
      <c r="F527" s="50" t="s">
        <v>244</v>
      </c>
      <c r="G527" s="51">
        <v>43587</v>
      </c>
      <c r="H527" s="48">
        <v>24989191</v>
      </c>
      <c r="I527" s="52"/>
    </row>
    <row r="528" spans="1:9" ht="33" customHeight="1" x14ac:dyDescent="0.2">
      <c r="A528" s="3">
        <v>525</v>
      </c>
      <c r="B528" s="42" t="s">
        <v>1453</v>
      </c>
      <c r="C528" s="43" t="s">
        <v>743</v>
      </c>
      <c r="D528" s="44" t="str">
        <f>UPPER(Junio!$E528)</f>
        <v>ALBAÑIL II</v>
      </c>
      <c r="E528" s="44" t="s">
        <v>1461</v>
      </c>
      <c r="F528" s="45" t="s">
        <v>1462</v>
      </c>
      <c r="G528" s="46">
        <v>43587</v>
      </c>
      <c r="H528" s="43">
        <v>24989191</v>
      </c>
      <c r="I528" s="47"/>
    </row>
    <row r="529" spans="1:9" ht="33" customHeight="1" x14ac:dyDescent="0.2">
      <c r="A529" s="16">
        <v>526</v>
      </c>
      <c r="B529" s="36" t="s">
        <v>785</v>
      </c>
      <c r="C529" s="48" t="s">
        <v>743</v>
      </c>
      <c r="D529" s="49" t="str">
        <f>UPPER(Junio!$E529)</f>
        <v>MAESTRO DE OBRAS</v>
      </c>
      <c r="E529" s="49" t="s">
        <v>744</v>
      </c>
      <c r="F529" s="50" t="s">
        <v>752</v>
      </c>
      <c r="G529" s="51">
        <v>43587</v>
      </c>
      <c r="H529" s="48">
        <v>24989191</v>
      </c>
      <c r="I529" s="52"/>
    </row>
    <row r="530" spans="1:9" ht="33" customHeight="1" x14ac:dyDescent="0.2">
      <c r="A530" s="3">
        <v>527</v>
      </c>
      <c r="B530" s="42" t="s">
        <v>1454</v>
      </c>
      <c r="C530" s="43" t="s">
        <v>743</v>
      </c>
      <c r="D530" s="44" t="str">
        <f>UPPER(Junio!$E530)</f>
        <v>ALBAÑIL II</v>
      </c>
      <c r="E530" s="44" t="s">
        <v>1461</v>
      </c>
      <c r="F530" s="45" t="s">
        <v>291</v>
      </c>
      <c r="G530" s="46">
        <v>43587</v>
      </c>
      <c r="H530" s="43">
        <v>24989191</v>
      </c>
      <c r="I530" s="47"/>
    </row>
    <row r="531" spans="1:9" ht="33" customHeight="1" x14ac:dyDescent="0.2">
      <c r="A531" s="16">
        <v>528</v>
      </c>
      <c r="B531" s="36" t="s">
        <v>787</v>
      </c>
      <c r="C531" s="48" t="s">
        <v>743</v>
      </c>
      <c r="D531" s="49" t="str">
        <f>UPPER(Junio!$E531)</f>
        <v>PILOTO II VEHÍCULOS PESADOS</v>
      </c>
      <c r="E531" s="49" t="s">
        <v>749</v>
      </c>
      <c r="F531" s="50" t="s">
        <v>301</v>
      </c>
      <c r="G531" s="51">
        <v>43586</v>
      </c>
      <c r="H531" s="48">
        <v>24989191</v>
      </c>
      <c r="I531" s="52"/>
    </row>
    <row r="532" spans="1:9" ht="33" customHeight="1" x14ac:dyDescent="0.2">
      <c r="A532" s="3">
        <v>529</v>
      </c>
      <c r="B532" s="42" t="s">
        <v>788</v>
      </c>
      <c r="C532" s="43" t="s">
        <v>743</v>
      </c>
      <c r="D532" s="44" t="str">
        <f>UPPER(Junio!$E532)</f>
        <v>CONSERJE</v>
      </c>
      <c r="E532" s="44" t="s">
        <v>394</v>
      </c>
      <c r="F532" s="45" t="s">
        <v>301</v>
      </c>
      <c r="G532" s="46">
        <v>43586</v>
      </c>
      <c r="H532" s="43">
        <v>24989191</v>
      </c>
      <c r="I532" s="47"/>
    </row>
    <row r="533" spans="1:9" ht="33" customHeight="1" x14ac:dyDescent="0.2">
      <c r="A533" s="16">
        <v>530</v>
      </c>
      <c r="B533" s="36" t="s">
        <v>789</v>
      </c>
      <c r="C533" s="48" t="s">
        <v>743</v>
      </c>
      <c r="D533" s="49" t="str">
        <f>UPPER(Junio!$E533)</f>
        <v>CONSERJE</v>
      </c>
      <c r="E533" s="49" t="s">
        <v>394</v>
      </c>
      <c r="F533" s="50" t="s">
        <v>291</v>
      </c>
      <c r="G533" s="51">
        <v>43587</v>
      </c>
      <c r="H533" s="48">
        <v>24989191</v>
      </c>
      <c r="I533" s="52"/>
    </row>
    <row r="534" spans="1:9" ht="33" customHeight="1" x14ac:dyDescent="0.2">
      <c r="A534" s="3">
        <v>531</v>
      </c>
      <c r="B534" s="42" t="s">
        <v>790</v>
      </c>
      <c r="C534" s="43" t="s">
        <v>743</v>
      </c>
      <c r="D534" s="44" t="str">
        <f>UPPER(Junio!$E534)</f>
        <v>CONSERJE</v>
      </c>
      <c r="E534" s="44" t="s">
        <v>394</v>
      </c>
      <c r="F534" s="45" t="s">
        <v>752</v>
      </c>
      <c r="G534" s="46">
        <v>43587</v>
      </c>
      <c r="H534" s="43">
        <v>24989191</v>
      </c>
      <c r="I534" s="47"/>
    </row>
    <row r="535" spans="1:9" ht="33" customHeight="1" x14ac:dyDescent="0.2">
      <c r="A535" s="16">
        <v>532</v>
      </c>
      <c r="B535" s="36" t="s">
        <v>791</v>
      </c>
      <c r="C535" s="48" t="s">
        <v>743</v>
      </c>
      <c r="D535" s="49" t="str">
        <f>UPPER(Junio!$E535)</f>
        <v>ALBAÑIL V</v>
      </c>
      <c r="E535" s="49" t="s">
        <v>746</v>
      </c>
      <c r="F535" s="50" t="s">
        <v>752</v>
      </c>
      <c r="G535" s="51">
        <v>43587</v>
      </c>
      <c r="H535" s="48">
        <v>24989191</v>
      </c>
      <c r="I535" s="52"/>
    </row>
    <row r="536" spans="1:9" ht="33" customHeight="1" x14ac:dyDescent="0.2">
      <c r="A536" s="3">
        <v>533</v>
      </c>
      <c r="B536" s="42" t="s">
        <v>921</v>
      </c>
      <c r="C536" s="43" t="s">
        <v>743</v>
      </c>
      <c r="D536" s="44" t="str">
        <f>UPPER(Junio!$E536)</f>
        <v>CONSERJE</v>
      </c>
      <c r="E536" s="44" t="s">
        <v>394</v>
      </c>
      <c r="F536" s="45" t="s">
        <v>752</v>
      </c>
      <c r="G536" s="46">
        <v>43587</v>
      </c>
      <c r="H536" s="43">
        <v>24989191</v>
      </c>
      <c r="I536" s="47"/>
    </row>
    <row r="537" spans="1:9" ht="33" customHeight="1" x14ac:dyDescent="0.2">
      <c r="A537" s="16">
        <v>534</v>
      </c>
      <c r="B537" s="36" t="s">
        <v>1455</v>
      </c>
      <c r="C537" s="48" t="s">
        <v>743</v>
      </c>
      <c r="D537" s="49" t="str">
        <f>UPPER(Junio!$E537)</f>
        <v>ALBAÑIL II</v>
      </c>
      <c r="E537" s="49" t="s">
        <v>1461</v>
      </c>
      <c r="F537" s="50" t="s">
        <v>283</v>
      </c>
      <c r="G537" s="51">
        <v>43587</v>
      </c>
      <c r="H537" s="48">
        <v>24989191</v>
      </c>
      <c r="I537" s="52"/>
    </row>
    <row r="538" spans="1:9" ht="33" customHeight="1" x14ac:dyDescent="0.2">
      <c r="A538" s="3">
        <v>535</v>
      </c>
      <c r="B538" s="42" t="s">
        <v>793</v>
      </c>
      <c r="C538" s="43" t="s">
        <v>743</v>
      </c>
      <c r="D538" s="44" t="str">
        <f>UPPER(Junio!$E538)</f>
        <v>PEÓN VIGILANTE I</v>
      </c>
      <c r="E538" s="44" t="s">
        <v>750</v>
      </c>
      <c r="F538" s="45" t="s">
        <v>753</v>
      </c>
      <c r="G538" s="46">
        <v>43587</v>
      </c>
      <c r="H538" s="43">
        <v>24989191</v>
      </c>
      <c r="I538" s="47"/>
    </row>
    <row r="539" spans="1:9" ht="33" customHeight="1" x14ac:dyDescent="0.2">
      <c r="A539" s="16">
        <v>536</v>
      </c>
      <c r="B539" s="36" t="s">
        <v>794</v>
      </c>
      <c r="C539" s="48" t="s">
        <v>743</v>
      </c>
      <c r="D539" s="49" t="str">
        <f>UPPER(Junio!$E539)</f>
        <v>CONSERJE</v>
      </c>
      <c r="E539" s="49" t="s">
        <v>394</v>
      </c>
      <c r="F539" s="50" t="s">
        <v>752</v>
      </c>
      <c r="G539" s="51">
        <v>43587</v>
      </c>
      <c r="H539" s="48">
        <v>24989191</v>
      </c>
      <c r="I539" s="52"/>
    </row>
    <row r="540" spans="1:9" ht="33" customHeight="1" x14ac:dyDescent="0.2">
      <c r="A540" s="3">
        <v>537</v>
      </c>
      <c r="B540" s="42" t="s">
        <v>795</v>
      </c>
      <c r="C540" s="43" t="s">
        <v>743</v>
      </c>
      <c r="D540" s="44" t="str">
        <f>UPPER(Junio!$E540)</f>
        <v>PEÓN VIGILANTE I</v>
      </c>
      <c r="E540" s="44" t="s">
        <v>750</v>
      </c>
      <c r="F540" s="45" t="s">
        <v>250</v>
      </c>
      <c r="G540" s="46">
        <v>43587</v>
      </c>
      <c r="H540" s="43">
        <v>24989191</v>
      </c>
      <c r="I540" s="47"/>
    </row>
    <row r="541" spans="1:9" ht="33" customHeight="1" x14ac:dyDescent="0.2">
      <c r="A541" s="16">
        <v>538</v>
      </c>
      <c r="B541" s="36" t="s">
        <v>796</v>
      </c>
      <c r="C541" s="48" t="s">
        <v>743</v>
      </c>
      <c r="D541" s="49" t="str">
        <f>UPPER(Junio!$E541)</f>
        <v>ENCARGADO II DE OPERACIONES DE MAQUINARIA Y EQUIPO</v>
      </c>
      <c r="E541" s="49" t="s">
        <v>745</v>
      </c>
      <c r="F541" s="50" t="s">
        <v>752</v>
      </c>
      <c r="G541" s="51">
        <v>43587</v>
      </c>
      <c r="H541" s="48">
        <v>24989191</v>
      </c>
      <c r="I541" s="52"/>
    </row>
    <row r="542" spans="1:9" ht="33" customHeight="1" x14ac:dyDescent="0.2">
      <c r="A542" s="3">
        <v>539</v>
      </c>
      <c r="B542" s="42" t="s">
        <v>797</v>
      </c>
      <c r="C542" s="43" t="s">
        <v>743</v>
      </c>
      <c r="D542" s="44" t="str">
        <f>UPPER(Junio!$E542)</f>
        <v>PEÓN VIGILANTE V</v>
      </c>
      <c r="E542" s="44" t="s">
        <v>748</v>
      </c>
      <c r="F542" s="45" t="s">
        <v>274</v>
      </c>
      <c r="G542" s="46">
        <v>43587</v>
      </c>
      <c r="H542" s="43">
        <v>24989191</v>
      </c>
      <c r="I542" s="47"/>
    </row>
    <row r="543" spans="1:9" ht="33" customHeight="1" x14ac:dyDescent="0.2">
      <c r="A543" s="16">
        <v>540</v>
      </c>
      <c r="B543" s="36" t="s">
        <v>798</v>
      </c>
      <c r="C543" s="48" t="s">
        <v>743</v>
      </c>
      <c r="D543" s="49" t="str">
        <f>UPPER(Junio!$E543)</f>
        <v>MAESTRO DE OBRAS</v>
      </c>
      <c r="E543" s="49" t="s">
        <v>744</v>
      </c>
      <c r="F543" s="50" t="s">
        <v>752</v>
      </c>
      <c r="G543" s="51">
        <v>43587</v>
      </c>
      <c r="H543" s="48">
        <v>24989191</v>
      </c>
      <c r="I543" s="52"/>
    </row>
    <row r="544" spans="1:9" ht="33" customHeight="1" x14ac:dyDescent="0.2">
      <c r="A544" s="3">
        <v>541</v>
      </c>
      <c r="B544" s="42" t="s">
        <v>840</v>
      </c>
      <c r="C544" s="43" t="s">
        <v>743</v>
      </c>
      <c r="D544" s="44" t="str">
        <f>UPPER(Junio!$E544)</f>
        <v>ENCARGADO II DE OPERACIONES DE MAQUINARIA Y EQUIPO</v>
      </c>
      <c r="E544" s="44" t="s">
        <v>745</v>
      </c>
      <c r="F544" s="45" t="s">
        <v>752</v>
      </c>
      <c r="G544" s="46">
        <v>43587</v>
      </c>
      <c r="H544" s="43">
        <v>24989191</v>
      </c>
      <c r="I544" s="47"/>
    </row>
    <row r="545" spans="1:9" ht="33" customHeight="1" x14ac:dyDescent="0.2">
      <c r="A545" s="16">
        <v>542</v>
      </c>
      <c r="B545" s="36" t="s">
        <v>799</v>
      </c>
      <c r="C545" s="48" t="s">
        <v>743</v>
      </c>
      <c r="D545" s="49" t="str">
        <f>UPPER(Junio!$E545)</f>
        <v>PEÓN VIGILANTE I</v>
      </c>
      <c r="E545" s="49" t="s">
        <v>750</v>
      </c>
      <c r="F545" s="50" t="s">
        <v>310</v>
      </c>
      <c r="G545" s="51">
        <v>43587</v>
      </c>
      <c r="H545" s="48">
        <v>24989191</v>
      </c>
      <c r="I545" s="52"/>
    </row>
    <row r="546" spans="1:9" ht="33" customHeight="1" x14ac:dyDescent="0.2">
      <c r="A546" s="3">
        <v>543</v>
      </c>
      <c r="B546" s="42" t="s">
        <v>800</v>
      </c>
      <c r="C546" s="43" t="s">
        <v>743</v>
      </c>
      <c r="D546" s="44" t="str">
        <f>UPPER(Junio!$E546)</f>
        <v>CONSERJE</v>
      </c>
      <c r="E546" s="44" t="s">
        <v>394</v>
      </c>
      <c r="F546" s="45" t="s">
        <v>752</v>
      </c>
      <c r="G546" s="46">
        <v>43587</v>
      </c>
      <c r="H546" s="43">
        <v>24989191</v>
      </c>
      <c r="I546" s="47"/>
    </row>
    <row r="547" spans="1:9" ht="33" customHeight="1" x14ac:dyDescent="0.2">
      <c r="A547" s="16">
        <v>544</v>
      </c>
      <c r="B547" s="36" t="s">
        <v>801</v>
      </c>
      <c r="C547" s="48" t="s">
        <v>743</v>
      </c>
      <c r="D547" s="49" t="str">
        <f>UPPER(Junio!$E547)</f>
        <v>PEÓN VIGILANTE I</v>
      </c>
      <c r="E547" s="49" t="s">
        <v>750</v>
      </c>
      <c r="F547" s="50" t="s">
        <v>291</v>
      </c>
      <c r="G547" s="51">
        <v>43587</v>
      </c>
      <c r="H547" s="48">
        <v>24989191</v>
      </c>
      <c r="I547" s="52"/>
    </row>
    <row r="548" spans="1:9" ht="33" customHeight="1" x14ac:dyDescent="0.2">
      <c r="A548" s="3">
        <v>545</v>
      </c>
      <c r="B548" s="42" t="s">
        <v>802</v>
      </c>
      <c r="C548" s="43" t="s">
        <v>743</v>
      </c>
      <c r="D548" s="44" t="str">
        <f>UPPER(Junio!$E548)</f>
        <v>CONSERJE</v>
      </c>
      <c r="E548" s="44" t="s">
        <v>394</v>
      </c>
      <c r="F548" s="45" t="s">
        <v>752</v>
      </c>
      <c r="G548" s="46">
        <v>43587</v>
      </c>
      <c r="H548" s="43">
        <v>24989191</v>
      </c>
      <c r="I548" s="47"/>
    </row>
    <row r="549" spans="1:9" ht="33" customHeight="1" x14ac:dyDescent="0.2">
      <c r="A549" s="16">
        <v>546</v>
      </c>
      <c r="B549" s="36" t="s">
        <v>1476</v>
      </c>
      <c r="C549" s="48" t="s">
        <v>743</v>
      </c>
      <c r="D549" s="49" t="str">
        <f>UPPER(Junio!$E549)</f>
        <v>PILOTO I VEHÍCULOS LIVIANOS</v>
      </c>
      <c r="E549" s="49" t="s">
        <v>747</v>
      </c>
      <c r="F549" s="50" t="s">
        <v>752</v>
      </c>
      <c r="G549" s="51">
        <v>43619</v>
      </c>
      <c r="H549" s="48">
        <v>24989191</v>
      </c>
      <c r="I549" s="52"/>
    </row>
    <row r="550" spans="1:9" ht="33" customHeight="1" x14ac:dyDescent="0.2">
      <c r="A550" s="3">
        <v>547</v>
      </c>
      <c r="B550" s="42" t="s">
        <v>803</v>
      </c>
      <c r="C550" s="43" t="s">
        <v>743</v>
      </c>
      <c r="D550" s="44" t="str">
        <f>UPPER(Junio!$E550)</f>
        <v>BODEGUERO IV</v>
      </c>
      <c r="E550" s="44" t="s">
        <v>944</v>
      </c>
      <c r="F550" s="45" t="s">
        <v>264</v>
      </c>
      <c r="G550" s="46">
        <v>43587</v>
      </c>
      <c r="H550" s="43">
        <v>24989191</v>
      </c>
      <c r="I550" s="47"/>
    </row>
    <row r="551" spans="1:9" ht="33" customHeight="1" x14ac:dyDescent="0.2">
      <c r="A551" s="16">
        <v>548</v>
      </c>
      <c r="B551" s="36" t="s">
        <v>804</v>
      </c>
      <c r="C551" s="48" t="s">
        <v>743</v>
      </c>
      <c r="D551" s="49" t="str">
        <f>UPPER(Junio!$E551)</f>
        <v>PEÓN VIGILANTE I</v>
      </c>
      <c r="E551" s="49" t="s">
        <v>750</v>
      </c>
      <c r="F551" s="50" t="s">
        <v>753</v>
      </c>
      <c r="G551" s="51">
        <v>43587</v>
      </c>
      <c r="H551" s="48">
        <v>24989191</v>
      </c>
      <c r="I551" s="52"/>
    </row>
    <row r="552" spans="1:9" ht="33" customHeight="1" x14ac:dyDescent="0.2">
      <c r="A552" s="3">
        <v>549</v>
      </c>
      <c r="B552" s="42" t="s">
        <v>805</v>
      </c>
      <c r="C552" s="43" t="s">
        <v>743</v>
      </c>
      <c r="D552" s="44" t="str">
        <f>UPPER(Junio!$E552)</f>
        <v>MAESTRO DE OBRAS</v>
      </c>
      <c r="E552" s="44" t="s">
        <v>744</v>
      </c>
      <c r="F552" s="45" t="s">
        <v>752</v>
      </c>
      <c r="G552" s="46">
        <v>43587</v>
      </c>
      <c r="H552" s="43">
        <v>24989191</v>
      </c>
      <c r="I552" s="47"/>
    </row>
    <row r="553" spans="1:9" ht="33" customHeight="1" x14ac:dyDescent="0.2">
      <c r="A553" s="16">
        <v>550</v>
      </c>
      <c r="B553" s="36" t="s">
        <v>806</v>
      </c>
      <c r="C553" s="48" t="s">
        <v>743</v>
      </c>
      <c r="D553" s="49" t="str">
        <f>UPPER(Junio!$E553)</f>
        <v>MAESTRO DE OBRAS</v>
      </c>
      <c r="E553" s="49" t="s">
        <v>744</v>
      </c>
      <c r="F553" s="50" t="s">
        <v>752</v>
      </c>
      <c r="G553" s="51">
        <v>43587</v>
      </c>
      <c r="H553" s="48">
        <v>24989191</v>
      </c>
      <c r="I553" s="52"/>
    </row>
    <row r="554" spans="1:9" ht="33" customHeight="1" x14ac:dyDescent="0.2">
      <c r="A554" s="3">
        <v>551</v>
      </c>
      <c r="B554" s="42" t="s">
        <v>807</v>
      </c>
      <c r="C554" s="43" t="s">
        <v>743</v>
      </c>
      <c r="D554" s="44" t="str">
        <f>UPPER(Junio!$E554)</f>
        <v>CONSERJE</v>
      </c>
      <c r="E554" s="44" t="s">
        <v>394</v>
      </c>
      <c r="F554" s="45" t="s">
        <v>250</v>
      </c>
      <c r="G554" s="46">
        <v>43587</v>
      </c>
      <c r="H554" s="43">
        <v>24989191</v>
      </c>
      <c r="I554" s="47"/>
    </row>
    <row r="555" spans="1:9" ht="33" customHeight="1" x14ac:dyDescent="0.2">
      <c r="A555" s="16">
        <v>552</v>
      </c>
      <c r="B555" s="36" t="s">
        <v>808</v>
      </c>
      <c r="C555" s="48" t="s">
        <v>743</v>
      </c>
      <c r="D555" s="49" t="str">
        <f>UPPER(Junio!$E555)</f>
        <v>PEÓN VIGILANTE V</v>
      </c>
      <c r="E555" s="49" t="s">
        <v>748</v>
      </c>
      <c r="F555" s="50" t="s">
        <v>264</v>
      </c>
      <c r="G555" s="51">
        <v>43587</v>
      </c>
      <c r="H555" s="48">
        <v>24989191</v>
      </c>
      <c r="I555" s="52"/>
    </row>
    <row r="556" spans="1:9" ht="33" customHeight="1" x14ac:dyDescent="0.2">
      <c r="A556" s="3">
        <v>553</v>
      </c>
      <c r="B556" s="42" t="s">
        <v>809</v>
      </c>
      <c r="C556" s="43" t="s">
        <v>743</v>
      </c>
      <c r="D556" s="44" t="str">
        <f>UPPER(Junio!$E556)</f>
        <v>ENCARGADO II DE OPERACIONES DE MAQUINARIA Y EQUIPO</v>
      </c>
      <c r="E556" s="44" t="s">
        <v>745</v>
      </c>
      <c r="F556" s="45" t="s">
        <v>752</v>
      </c>
      <c r="G556" s="46">
        <v>43587</v>
      </c>
      <c r="H556" s="43">
        <v>24989191</v>
      </c>
      <c r="I556" s="47"/>
    </row>
    <row r="557" spans="1:9" ht="33" customHeight="1" x14ac:dyDescent="0.2">
      <c r="A557" s="16">
        <v>554</v>
      </c>
      <c r="B557" s="36" t="s">
        <v>941</v>
      </c>
      <c r="C557" s="48" t="s">
        <v>743</v>
      </c>
      <c r="D557" s="49" t="str">
        <f>UPPER(Junio!$E557)</f>
        <v>PEÓN VIGILANTE I</v>
      </c>
      <c r="E557" s="49" t="s">
        <v>750</v>
      </c>
      <c r="F557" s="50" t="s">
        <v>244</v>
      </c>
      <c r="G557" s="51">
        <v>43586</v>
      </c>
      <c r="H557" s="48">
        <v>24989191</v>
      </c>
      <c r="I557" s="52"/>
    </row>
    <row r="558" spans="1:9" ht="33" customHeight="1" x14ac:dyDescent="0.2">
      <c r="A558" s="3">
        <v>555</v>
      </c>
      <c r="B558" s="42" t="s">
        <v>810</v>
      </c>
      <c r="C558" s="43" t="s">
        <v>743</v>
      </c>
      <c r="D558" s="44" t="str">
        <f>UPPER(Junio!$E558)</f>
        <v>PEÓN VIGILANTE I</v>
      </c>
      <c r="E558" s="44" t="s">
        <v>750</v>
      </c>
      <c r="F558" s="45" t="s">
        <v>244</v>
      </c>
      <c r="G558" s="46">
        <v>43586</v>
      </c>
      <c r="H558" s="43">
        <v>24989191</v>
      </c>
      <c r="I558" s="47"/>
    </row>
    <row r="559" spans="1:9" ht="33" customHeight="1" x14ac:dyDescent="0.2">
      <c r="A559" s="16">
        <v>556</v>
      </c>
      <c r="B559" s="36" t="s">
        <v>811</v>
      </c>
      <c r="C559" s="48" t="s">
        <v>743</v>
      </c>
      <c r="D559" s="49" t="str">
        <f>UPPER(Junio!$E559)</f>
        <v>PILOTO I VEHÍCULOS LIVIANOS</v>
      </c>
      <c r="E559" s="49" t="s">
        <v>747</v>
      </c>
      <c r="F559" s="50" t="s">
        <v>264</v>
      </c>
      <c r="G559" s="51">
        <v>43587</v>
      </c>
      <c r="H559" s="48">
        <v>24989191</v>
      </c>
      <c r="I559" s="52"/>
    </row>
    <row r="560" spans="1:9" ht="33" customHeight="1" x14ac:dyDescent="0.2">
      <c r="A560" s="3">
        <v>557</v>
      </c>
      <c r="B560" s="42" t="s">
        <v>812</v>
      </c>
      <c r="C560" s="43" t="s">
        <v>743</v>
      </c>
      <c r="D560" s="44" t="str">
        <f>UPPER(Junio!$E560)</f>
        <v>CONSERJE</v>
      </c>
      <c r="E560" s="44" t="s">
        <v>394</v>
      </c>
      <c r="F560" s="45" t="s">
        <v>752</v>
      </c>
      <c r="G560" s="46">
        <v>43587</v>
      </c>
      <c r="H560" s="43">
        <v>24989191</v>
      </c>
      <c r="I560" s="47"/>
    </row>
    <row r="561" spans="1:9" ht="33" customHeight="1" x14ac:dyDescent="0.2">
      <c r="A561" s="16">
        <v>558</v>
      </c>
      <c r="B561" s="36" t="s">
        <v>943</v>
      </c>
      <c r="C561" s="48" t="s">
        <v>743</v>
      </c>
      <c r="D561" s="49" t="str">
        <f>UPPER(Junio!$E561)</f>
        <v>PEÓN VIGILANTE III</v>
      </c>
      <c r="E561" s="49" t="s">
        <v>830</v>
      </c>
      <c r="F561" s="50" t="s">
        <v>264</v>
      </c>
      <c r="G561" s="51">
        <v>43587</v>
      </c>
      <c r="H561" s="48">
        <v>24989191</v>
      </c>
      <c r="I561" s="52"/>
    </row>
    <row r="562" spans="1:9" ht="33" customHeight="1" x14ac:dyDescent="0.2">
      <c r="A562" s="3">
        <v>559</v>
      </c>
      <c r="B562" s="42" t="s">
        <v>814</v>
      </c>
      <c r="C562" s="43" t="s">
        <v>743</v>
      </c>
      <c r="D562" s="44" t="str">
        <f>UPPER(Junio!$E562)</f>
        <v>ALBAÑIL V</v>
      </c>
      <c r="E562" s="44" t="s">
        <v>746</v>
      </c>
      <c r="F562" s="45" t="s">
        <v>752</v>
      </c>
      <c r="G562" s="46">
        <v>43587</v>
      </c>
      <c r="H562" s="43">
        <v>24989191</v>
      </c>
      <c r="I562" s="47"/>
    </row>
    <row r="563" spans="1:9" ht="33" customHeight="1" x14ac:dyDescent="0.2">
      <c r="A563" s="16">
        <v>560</v>
      </c>
      <c r="B563" s="36" t="s">
        <v>815</v>
      </c>
      <c r="C563" s="48" t="s">
        <v>743</v>
      </c>
      <c r="D563" s="49" t="str">
        <f>UPPER(Junio!$E563)</f>
        <v>MENSAJERO II</v>
      </c>
      <c r="E563" s="49" t="s">
        <v>751</v>
      </c>
      <c r="F563" s="50" t="s">
        <v>264</v>
      </c>
      <c r="G563" s="51">
        <v>43587</v>
      </c>
      <c r="H563" s="48">
        <v>24989191</v>
      </c>
      <c r="I563" s="52"/>
    </row>
    <row r="564" spans="1:9" ht="33" customHeight="1" x14ac:dyDescent="0.2">
      <c r="A564" s="3">
        <v>561</v>
      </c>
      <c r="B564" s="42" t="s">
        <v>816</v>
      </c>
      <c r="C564" s="43" t="s">
        <v>743</v>
      </c>
      <c r="D564" s="44" t="str">
        <f>UPPER(Junio!$E564)</f>
        <v>AUXILIAR DE BODEGA</v>
      </c>
      <c r="E564" s="44" t="s">
        <v>404</v>
      </c>
      <c r="F564" s="45" t="s">
        <v>264</v>
      </c>
      <c r="G564" s="46">
        <v>43587</v>
      </c>
      <c r="H564" s="43">
        <v>24989191</v>
      </c>
      <c r="I564" s="47"/>
    </row>
    <row r="565" spans="1:9" ht="33" customHeight="1" x14ac:dyDescent="0.2">
      <c r="A565" s="16">
        <v>562</v>
      </c>
      <c r="B565" s="36" t="s">
        <v>1459</v>
      </c>
      <c r="C565" s="48" t="s">
        <v>743</v>
      </c>
      <c r="D565" s="49" t="str">
        <f>UPPER(Junio!$E565)</f>
        <v>ALBAÑIL II</v>
      </c>
      <c r="E565" s="49" t="s">
        <v>1461</v>
      </c>
      <c r="F565" s="50" t="s">
        <v>244</v>
      </c>
      <c r="G565" s="51">
        <v>43587</v>
      </c>
      <c r="H565" s="48">
        <v>24989191</v>
      </c>
      <c r="I565" s="52"/>
    </row>
    <row r="566" spans="1:9" ht="33" customHeight="1" x14ac:dyDescent="0.2">
      <c r="A566" s="3">
        <v>563</v>
      </c>
      <c r="B566" s="42" t="s">
        <v>1477</v>
      </c>
      <c r="C566" s="43" t="s">
        <v>743</v>
      </c>
      <c r="D566" s="44" t="str">
        <f>UPPER(Junio!$E566)</f>
        <v>ALBAÑIL II</v>
      </c>
      <c r="E566" s="44" t="s">
        <v>1461</v>
      </c>
      <c r="F566" s="45" t="s">
        <v>244</v>
      </c>
      <c r="G566" s="46">
        <v>43587</v>
      </c>
      <c r="H566" s="43">
        <v>24989191</v>
      </c>
      <c r="I566" s="47"/>
    </row>
    <row r="567" spans="1:9" ht="33" customHeight="1" x14ac:dyDescent="0.2">
      <c r="A567" s="16">
        <v>564</v>
      </c>
      <c r="B567" s="36" t="s">
        <v>1460</v>
      </c>
      <c r="C567" s="48" t="s">
        <v>743</v>
      </c>
      <c r="D567" s="49" t="str">
        <f>UPPER(Junio!$E567)</f>
        <v>ALBAÑIL II</v>
      </c>
      <c r="E567" s="49" t="s">
        <v>1461</v>
      </c>
      <c r="F567" s="50" t="s">
        <v>244</v>
      </c>
      <c r="G567" s="51">
        <v>43587</v>
      </c>
      <c r="H567" s="48">
        <v>24989191</v>
      </c>
      <c r="I567" s="52"/>
    </row>
    <row r="568" spans="1:9" ht="33" customHeight="1" x14ac:dyDescent="0.2">
      <c r="A568" s="3">
        <v>565</v>
      </c>
      <c r="B568" s="42" t="s">
        <v>817</v>
      </c>
      <c r="C568" s="43" t="s">
        <v>743</v>
      </c>
      <c r="D568" s="44" t="str">
        <f>UPPER(Junio!$E568)</f>
        <v>PEÓN VIGILANTE I</v>
      </c>
      <c r="E568" s="44" t="s">
        <v>750</v>
      </c>
      <c r="F568" s="45" t="s">
        <v>244</v>
      </c>
      <c r="G568" s="46">
        <v>43586</v>
      </c>
      <c r="H568" s="43">
        <v>24989191</v>
      </c>
      <c r="I568" s="47"/>
    </row>
    <row r="569" spans="1:9" ht="33" customHeight="1" x14ac:dyDescent="0.2">
      <c r="A569" s="16">
        <v>566</v>
      </c>
      <c r="B569" s="36" t="s">
        <v>1359</v>
      </c>
      <c r="C569" s="48" t="s">
        <v>1226</v>
      </c>
      <c r="D569" s="49" t="str">
        <f>UPPER(Junio!$E569)</f>
        <v>ESPECIALISTA EN MONITOREO Y SEGUIMIENTO </v>
      </c>
      <c r="E569" s="49" t="s">
        <v>1288</v>
      </c>
      <c r="F569" s="50" t="s">
        <v>850</v>
      </c>
      <c r="G569" s="51">
        <v>43488</v>
      </c>
      <c r="H569" s="48" t="s">
        <v>964</v>
      </c>
      <c r="I569" s="52"/>
    </row>
    <row r="570" spans="1:9" ht="33" customHeight="1" x14ac:dyDescent="0.2">
      <c r="A570" s="3">
        <v>567</v>
      </c>
      <c r="B570" s="42" t="s">
        <v>1171</v>
      </c>
      <c r="C570" s="43" t="s">
        <v>1226</v>
      </c>
      <c r="D570" s="44" t="str">
        <f>UPPER(Junio!$E570)</f>
        <v>ASESOR LEGAL</v>
      </c>
      <c r="E570" s="44" t="s">
        <v>932</v>
      </c>
      <c r="F570" s="45" t="s">
        <v>742</v>
      </c>
      <c r="G570" s="46">
        <v>43559</v>
      </c>
      <c r="H570" s="43">
        <v>24989191</v>
      </c>
      <c r="I570" s="47"/>
    </row>
    <row r="571" spans="1:9" ht="33" customHeight="1" x14ac:dyDescent="0.2">
      <c r="A571" s="16">
        <v>568</v>
      </c>
      <c r="B571" s="36" t="s">
        <v>1441</v>
      </c>
      <c r="C571" s="48" t="s">
        <v>1226</v>
      </c>
      <c r="D571" s="49" t="str">
        <f>UPPER(Junio!$E571)</f>
        <v>DIBUJANTE DE OBRAS VIALES</v>
      </c>
      <c r="E571" s="49" t="s">
        <v>1443</v>
      </c>
      <c r="F571" s="50" t="s">
        <v>742</v>
      </c>
      <c r="G571" s="51">
        <v>43591</v>
      </c>
      <c r="H571" s="48">
        <v>24989191</v>
      </c>
      <c r="I571" s="52"/>
    </row>
    <row r="572" spans="1:9" ht="33" customHeight="1" x14ac:dyDescent="0.2">
      <c r="A572" s="3">
        <v>569</v>
      </c>
      <c r="B572" s="42" t="s">
        <v>1234</v>
      </c>
      <c r="C572" s="43" t="s">
        <v>1226</v>
      </c>
      <c r="D572" s="44" t="str">
        <f>UPPER(Junio!$E572)</f>
        <v>CONSULTOR DE FORTALECIMIENTO MUNICIPAL MUNICIPAL PARA SEIS MUNICIPIOS DE SAN MARCOS</v>
      </c>
      <c r="E572" s="44" t="s">
        <v>1256</v>
      </c>
      <c r="F572" s="45" t="s">
        <v>850</v>
      </c>
      <c r="G572" s="46">
        <v>43488</v>
      </c>
      <c r="H572" s="43" t="s">
        <v>964</v>
      </c>
      <c r="I572" s="47"/>
    </row>
    <row r="573" spans="1:9" ht="33" customHeight="1" x14ac:dyDescent="0.2">
      <c r="A573" s="16">
        <v>570</v>
      </c>
      <c r="B573" s="36" t="s">
        <v>1240</v>
      </c>
      <c r="C573" s="48" t="s">
        <v>1226</v>
      </c>
      <c r="D573" s="49" t="str">
        <f>UPPER(Junio!$E573)</f>
        <v>TÉCNICO EN PROMOCIÓN SOCIAL, LOTE 5 Y 7</v>
      </c>
      <c r="E573" s="49" t="s">
        <v>1262</v>
      </c>
      <c r="F573" s="50" t="s">
        <v>850</v>
      </c>
      <c r="G573" s="51">
        <v>43488</v>
      </c>
      <c r="H573" s="48" t="s">
        <v>964</v>
      </c>
      <c r="I573" s="52"/>
    </row>
    <row r="574" spans="1:9" ht="33" customHeight="1" x14ac:dyDescent="0.2">
      <c r="A574" s="3">
        <v>571</v>
      </c>
      <c r="B574" s="42" t="s">
        <v>1358</v>
      </c>
      <c r="C574" s="43" t="s">
        <v>1226</v>
      </c>
      <c r="D574" s="44" t="str">
        <f>UPPER(Junio!$E574)</f>
        <v>CONSULTOR ASISTENTE CONTABLE</v>
      </c>
      <c r="E574" s="44" t="s">
        <v>1251</v>
      </c>
      <c r="F574" s="45" t="s">
        <v>850</v>
      </c>
      <c r="G574" s="46">
        <v>43488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1366</v>
      </c>
      <c r="C575" s="48" t="s">
        <v>1226</v>
      </c>
      <c r="D575" s="49" t="str">
        <f>UPPER(Junio!$E575)</f>
        <v>TÉCNICO EN PROMOCIÓN SOCIAL, LOTE 8A Y 8B</v>
      </c>
      <c r="E575" s="49" t="s">
        <v>1263</v>
      </c>
      <c r="F575" s="50" t="s">
        <v>850</v>
      </c>
      <c r="G575" s="51">
        <v>43488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1362</v>
      </c>
      <c r="C576" s="43" t="s">
        <v>1226</v>
      </c>
      <c r="D576" s="44" t="str">
        <f>UPPER(Junio!$E576)</f>
        <v>CONSULTOR DE PROMOCION SOCIAL III, PARA PREINVERSION, EJECUCION Y SEGUIMIENTO, REGIONES II, VII Y VIII</v>
      </c>
      <c r="E576" s="44" t="s">
        <v>1258</v>
      </c>
      <c r="F576" s="45" t="s">
        <v>850</v>
      </c>
      <c r="G576" s="46">
        <v>43488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1233</v>
      </c>
      <c r="C577" s="48" t="s">
        <v>1226</v>
      </c>
      <c r="D577" s="49" t="str">
        <f>UPPER(Junio!$E577)</f>
        <v>ESPECIALISTA DE ALCANTARILLADO SANITARIO Y PLANTAS DE TRATAMIENTO DE AGUAS RESIDUALES (PTAR), DE LA OFICINA TERRITORIAL DE SAN MARCOS</v>
      </c>
      <c r="E577" s="49" t="s">
        <v>1255</v>
      </c>
      <c r="F577" s="50" t="s">
        <v>850</v>
      </c>
      <c r="G577" s="51">
        <v>43488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1442</v>
      </c>
      <c r="C578" s="43" t="s">
        <v>1226</v>
      </c>
      <c r="D578" s="44" t="str">
        <f>UPPER(Junio!$E578)</f>
        <v>TÉCNICO FINANCIERO</v>
      </c>
      <c r="E578" s="44" t="s">
        <v>1210</v>
      </c>
      <c r="F578" s="45" t="s">
        <v>742</v>
      </c>
      <c r="G578" s="46">
        <v>43591</v>
      </c>
      <c r="H578" s="43">
        <v>24989191</v>
      </c>
      <c r="I578" s="47"/>
    </row>
    <row r="579" spans="1:9" ht="33" customHeight="1" x14ac:dyDescent="0.2">
      <c r="A579" s="16">
        <v>576</v>
      </c>
      <c r="B579" s="36" t="s">
        <v>1365</v>
      </c>
      <c r="C579" s="48" t="s">
        <v>1226</v>
      </c>
      <c r="D579" s="49" t="str">
        <f>UPPER(Junio!$E579)</f>
        <v>TÉCNICO EN PROMOCIÓN SOCIAL, LOTE 1 Y 3</v>
      </c>
      <c r="E579" s="49" t="s">
        <v>1261</v>
      </c>
      <c r="F579" s="50" t="s">
        <v>850</v>
      </c>
      <c r="G579" s="51">
        <v>43488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1361</v>
      </c>
      <c r="C580" s="43" t="s">
        <v>1226</v>
      </c>
      <c r="D580" s="44" t="str">
        <f>UPPER(Junio!$E580)</f>
        <v>CONSULTOR DE PROMOCION SOCIAL I, PARA PREINVERSION, EJECUCION Y SEGUIMIENTO, REGIONES III Y VI</v>
      </c>
      <c r="E580" s="44" t="s">
        <v>1257</v>
      </c>
      <c r="F580" s="45" t="s">
        <v>850</v>
      </c>
      <c r="G580" s="46">
        <v>43488</v>
      </c>
      <c r="H580" s="43" t="s">
        <v>964</v>
      </c>
      <c r="I580" s="47"/>
    </row>
    <row r="581" spans="1:9" ht="33" customHeight="1" x14ac:dyDescent="0.2">
      <c r="A581" s="16">
        <v>578</v>
      </c>
      <c r="B581" s="36" t="s">
        <v>1232</v>
      </c>
      <c r="C581" s="48" t="s">
        <v>1226</v>
      </c>
      <c r="D581" s="49" t="str">
        <f>UPPER(Junio!$E581)</f>
        <v>ESPECIALISTA DE SISTEMAS DE AGUA POTABLE DE LA OFICINA TERRITORIAL DE SAN MARCOS</v>
      </c>
      <c r="E581" s="49" t="s">
        <v>1254</v>
      </c>
      <c r="F581" s="50" t="s">
        <v>850</v>
      </c>
      <c r="G581" s="51">
        <v>43488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1429</v>
      </c>
      <c r="C582" s="43" t="s">
        <v>1226</v>
      </c>
      <c r="D582" s="44" t="str">
        <f>UPPER(Junio!$E582)</f>
        <v>SECRETARIA EJECUTIVA</v>
      </c>
      <c r="E582" s="44" t="s">
        <v>1250</v>
      </c>
      <c r="F582" s="45" t="s">
        <v>850</v>
      </c>
      <c r="G582" s="46">
        <v>43488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1360</v>
      </c>
      <c r="C583" s="48" t="s">
        <v>1226</v>
      </c>
      <c r="D583" s="49" t="str">
        <f>UPPER(Junio!$E583)</f>
        <v>GERENTE DE PROYECTOS DE LA UNIDAD EJECUTORA DEL PROGRAMA EN EL ÁREA DE CHIXOY</v>
      </c>
      <c r="E583" s="49" t="s">
        <v>1253</v>
      </c>
      <c r="F583" s="50" t="s">
        <v>850</v>
      </c>
      <c r="G583" s="51">
        <v>43488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720</v>
      </c>
      <c r="C584" s="43" t="s">
        <v>1226</v>
      </c>
      <c r="D584" s="44" t="str">
        <f>UPPER(Junio!$E584)</f>
        <v>ESPECIALISTA ADMINISTRATIVO</v>
      </c>
      <c r="E584" s="44" t="s">
        <v>739</v>
      </c>
      <c r="F584" s="45" t="s">
        <v>742</v>
      </c>
      <c r="G584" s="46">
        <v>43559</v>
      </c>
      <c r="H584" s="43">
        <v>24989191</v>
      </c>
      <c r="I584" s="47"/>
    </row>
    <row r="585" spans="1:9" ht="33" customHeight="1" x14ac:dyDescent="0.2">
      <c r="A585" s="16">
        <v>582</v>
      </c>
      <c r="B585" s="36" t="s">
        <v>829</v>
      </c>
      <c r="C585" s="48" t="s">
        <v>1226</v>
      </c>
      <c r="D585" s="49" t="str">
        <f>UPPER(Junio!$E585)</f>
        <v>MONITOR DE OBRAS</v>
      </c>
      <c r="E585" s="49" t="s">
        <v>1377</v>
      </c>
      <c r="F585" s="50" t="s">
        <v>742</v>
      </c>
      <c r="G585" s="51">
        <v>43559</v>
      </c>
      <c r="H585" s="48">
        <v>24989191</v>
      </c>
      <c r="I585" s="52"/>
    </row>
    <row r="586" spans="1:9" ht="33" customHeight="1" x14ac:dyDescent="0.2">
      <c r="A586" s="3">
        <v>583</v>
      </c>
      <c r="B586" s="42" t="s">
        <v>1371</v>
      </c>
      <c r="C586" s="43" t="s">
        <v>1226</v>
      </c>
      <c r="D586" s="44" t="str">
        <f>UPPER(Junio!$E586)</f>
        <v>CONSULTOR PARA LA IMPLEMENTACION DE UN SISTEMA DE ARCHIVO DE LOS EXPEDIENTES DEL PROGRAMA</v>
      </c>
      <c r="E586" s="44" t="s">
        <v>1289</v>
      </c>
      <c r="F586" s="45" t="s">
        <v>850</v>
      </c>
      <c r="G586" s="46">
        <v>43539</v>
      </c>
      <c r="H586" s="43" t="s">
        <v>964</v>
      </c>
      <c r="I586" s="47"/>
    </row>
    <row r="587" spans="1:9" ht="33" customHeight="1" x14ac:dyDescent="0.2">
      <c r="A587" s="16">
        <v>584</v>
      </c>
      <c r="B587" s="36" t="s">
        <v>1364</v>
      </c>
      <c r="C587" s="48" t="s">
        <v>1226</v>
      </c>
      <c r="D587" s="49" t="str">
        <f>UPPER(Junio!$E587)</f>
        <v>CONSULTOR DE PROMOCION SOCIAL II, PARA PREINVERSION, EJECUCION Y SEGUIMIENTO, REGIONES III Y VI</v>
      </c>
      <c r="E587" s="49" t="s">
        <v>1260</v>
      </c>
      <c r="F587" s="50" t="s">
        <v>850</v>
      </c>
      <c r="G587" s="51">
        <v>43488</v>
      </c>
      <c r="H587" s="48" t="s">
        <v>964</v>
      </c>
      <c r="I587" s="52"/>
    </row>
    <row r="588" spans="1:9" ht="33" customHeight="1" x14ac:dyDescent="0.2">
      <c r="A588" s="3">
        <v>585</v>
      </c>
      <c r="B588" s="42" t="s">
        <v>1363</v>
      </c>
      <c r="C588" s="43" t="s">
        <v>1226</v>
      </c>
      <c r="D588" s="44" t="str">
        <f>UPPER(Junio!$E588)</f>
        <v>CONSULTOR DE PROMOCIÓN SOCIAL, AREA DE CHIXOY, ALTA Y BAJA VERAPAZ, JALAPA Y JUTIAPA, REGIONES II Y IV</v>
      </c>
      <c r="E588" s="44" t="s">
        <v>1259</v>
      </c>
      <c r="F588" s="45" t="s">
        <v>850</v>
      </c>
      <c r="G588" s="46">
        <v>43488</v>
      </c>
      <c r="H588" s="43" t="s">
        <v>964</v>
      </c>
      <c r="I588" s="47"/>
    </row>
    <row r="589" spans="1:9" ht="33" customHeight="1" x14ac:dyDescent="0.2">
      <c r="A589" s="16">
        <v>586</v>
      </c>
      <c r="B589" s="36" t="s">
        <v>1367</v>
      </c>
      <c r="C589" s="48" t="s">
        <v>1226</v>
      </c>
      <c r="D589" s="49" t="str">
        <f>UPPER(Junio!$E589)</f>
        <v>TÉCNICO EN PROMOCIÓN SOCIAL, LOTE 9A</v>
      </c>
      <c r="E589" s="49" t="s">
        <v>1264</v>
      </c>
      <c r="F589" s="50" t="s">
        <v>850</v>
      </c>
      <c r="G589" s="51">
        <v>43488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1245</v>
      </c>
      <c r="C590" s="43" t="s">
        <v>1226</v>
      </c>
      <c r="D590" s="44" t="str">
        <f>UPPER(Junio!$E590)</f>
        <v>GERENTE DE PROYECTOS DE LA UNIDAD EJECUTORA DEL PROGRAMA EN EL ÁREA DE CHIQUIMULA, ALTA Y BAJA VERAPAZ</v>
      </c>
      <c r="E590" s="44" t="s">
        <v>1267</v>
      </c>
      <c r="F590" s="45" t="s">
        <v>850</v>
      </c>
      <c r="G590" s="46">
        <v>43488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1247</v>
      </c>
      <c r="C591" s="48" t="s">
        <v>1226</v>
      </c>
      <c r="D591" s="49" t="str">
        <f>UPPER(Junio!$E591)</f>
        <v>CONSULTOS GRUPO 3, PROMOCION SOCIAL Y MEDIACION POLITICA PARA EL AREA DE CHIXOY: CHICRUZ Y PATZULUP, CUBULCO, BAJA VERAPAZ</v>
      </c>
      <c r="E591" s="49" t="s">
        <v>1269</v>
      </c>
      <c r="F591" s="50" t="s">
        <v>850</v>
      </c>
      <c r="G591" s="51">
        <v>43488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1370</v>
      </c>
      <c r="C592" s="43" t="s">
        <v>1226</v>
      </c>
      <c r="D592" s="44" t="str">
        <f>UPPER(Junio!$E592)</f>
        <v>CONSULTOR GRUPO 1, PROMOCION SOCIAL Y MEDIACION POLITICA PARA EL AREA DE CHICHOY, PANCUL Y LA CAMPAÑA, CHICAMAN, EL QUICHE</v>
      </c>
      <c r="E592" s="44" t="s">
        <v>1268</v>
      </c>
      <c r="F592" s="45" t="s">
        <v>850</v>
      </c>
      <c r="G592" s="46">
        <v>43488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1373</v>
      </c>
      <c r="C593" s="48" t="s">
        <v>1226</v>
      </c>
      <c r="D593" s="49" t="str">
        <f>UPPER(Junio!$E593)</f>
        <v>SUPERVISOR DE OBRA</v>
      </c>
      <c r="E593" s="49" t="s">
        <v>1378</v>
      </c>
      <c r="F593" s="50" t="s">
        <v>742</v>
      </c>
      <c r="G593" s="51">
        <v>43559</v>
      </c>
      <c r="H593" s="48">
        <v>24989191</v>
      </c>
      <c r="I593" s="52"/>
    </row>
    <row r="594" spans="1:9" ht="33" customHeight="1" x14ac:dyDescent="0.2">
      <c r="A594" s="3">
        <v>591</v>
      </c>
      <c r="B594" s="42" t="s">
        <v>1372</v>
      </c>
      <c r="C594" s="43" t="s">
        <v>1226</v>
      </c>
      <c r="D594" s="44" t="str">
        <f>UPPER(Junio!$E594)</f>
        <v>TÉCNICO DE PROMOCIÓN SOCIAL, LOTES 2 Y 6, CAMOTÁN, JOCOTÁN Y SAN JUAN ERMITA</v>
      </c>
      <c r="E594" s="44" t="s">
        <v>1376</v>
      </c>
      <c r="F594" s="45" t="s">
        <v>850</v>
      </c>
      <c r="G594" s="46">
        <v>43556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1430</v>
      </c>
      <c r="C595" s="48" t="s">
        <v>1226</v>
      </c>
      <c r="D595" s="49" t="str">
        <f>UPPER(Junio!$E595)</f>
        <v>PILOTO</v>
      </c>
      <c r="E595" s="49" t="s">
        <v>398</v>
      </c>
      <c r="F595" s="50" t="s">
        <v>850</v>
      </c>
      <c r="G595" s="51">
        <v>43488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1369</v>
      </c>
      <c r="C596" s="43" t="s">
        <v>1226</v>
      </c>
      <c r="D596" s="44" t="str">
        <f>UPPER(Junio!$E596)</f>
        <v>TÉCNICO EN PROMOCIÓN SOCIAL, LOTE 9B</v>
      </c>
      <c r="E596" s="44" t="s">
        <v>1266</v>
      </c>
      <c r="F596" s="45" t="s">
        <v>850</v>
      </c>
      <c r="G596" s="46">
        <v>43488</v>
      </c>
      <c r="H596" s="43" t="s">
        <v>964</v>
      </c>
      <c r="I596" s="47"/>
    </row>
    <row r="597" spans="1:9" ht="33" customHeight="1" x14ac:dyDescent="0.2">
      <c r="A597" s="16">
        <v>594</v>
      </c>
      <c r="B597" s="36" t="s">
        <v>756</v>
      </c>
      <c r="C597" s="48" t="s">
        <v>761</v>
      </c>
      <c r="D597" s="49" t="str">
        <f>UPPER(Junio!$E597)</f>
        <v>ASESOR JURÍDICO</v>
      </c>
      <c r="E597" s="49" t="s">
        <v>763</v>
      </c>
      <c r="F597" s="50" t="s">
        <v>20</v>
      </c>
      <c r="G597" s="51">
        <v>43482</v>
      </c>
      <c r="H597" s="48" t="s">
        <v>964</v>
      </c>
      <c r="I597" s="52"/>
    </row>
    <row r="598" spans="1:9" ht="33" customHeight="1" x14ac:dyDescent="0.2">
      <c r="A598" s="3">
        <v>595</v>
      </c>
      <c r="B598" s="42" t="s">
        <v>755</v>
      </c>
      <c r="C598" s="43" t="s">
        <v>761</v>
      </c>
      <c r="D598" s="44" t="str">
        <f>UPPER(Junio!$E598)</f>
        <v>SERVICIOS PROFESIONALES DE CARÁCTER JURÍDICO</v>
      </c>
      <c r="E598" s="44" t="s">
        <v>762</v>
      </c>
      <c r="F598" s="45" t="s">
        <v>3</v>
      </c>
      <c r="G598" s="46">
        <v>43482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828</v>
      </c>
      <c r="C599" s="48" t="s">
        <v>761</v>
      </c>
      <c r="D599" s="49" t="str">
        <f>UPPER(Junio!$E599)</f>
        <v>SERVICIOS PROFESIONALES DE CARÁCTER JURÍDICO</v>
      </c>
      <c r="E599" s="49" t="s">
        <v>762</v>
      </c>
      <c r="F599" s="50" t="s">
        <v>3</v>
      </c>
      <c r="G599" s="51">
        <v>43482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1291</v>
      </c>
      <c r="C600" s="43" t="s">
        <v>761</v>
      </c>
      <c r="D600" s="44" t="str">
        <f>UPPER(Junio!$E600)</f>
        <v>MANDATARIA JUDICIAL</v>
      </c>
      <c r="E600" s="44" t="s">
        <v>1292</v>
      </c>
      <c r="F600" s="45" t="s">
        <v>766</v>
      </c>
      <c r="G600" s="46">
        <v>43535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1444</v>
      </c>
      <c r="C601" s="48">
        <v>188</v>
      </c>
      <c r="D601" s="49" t="str">
        <f>UPPER(Junio!$E601)</f>
        <v>PROGRAMA DE PREINVERSION</v>
      </c>
      <c r="E601" s="49" t="s">
        <v>1446</v>
      </c>
      <c r="F601" s="50" t="s">
        <v>1446</v>
      </c>
      <c r="G601" s="51">
        <v>43586</v>
      </c>
      <c r="H601" s="48">
        <v>24989191</v>
      </c>
      <c r="I601" s="52"/>
    </row>
    <row r="602" spans="1:9" ht="33" customHeight="1" x14ac:dyDescent="0.2">
      <c r="A602" s="3">
        <v>599</v>
      </c>
      <c r="B602" s="42" t="s">
        <v>757</v>
      </c>
      <c r="C602" s="43" t="s">
        <v>761</v>
      </c>
      <c r="D602" s="44" t="str">
        <f>UPPER(Junio!$E602)</f>
        <v>TÉCNICO EN ASESORIA JURÍDICA</v>
      </c>
      <c r="E602" s="44" t="s">
        <v>764</v>
      </c>
      <c r="F602" s="45" t="s">
        <v>766</v>
      </c>
      <c r="G602" s="46">
        <v>43482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1445</v>
      </c>
      <c r="C603" s="48">
        <v>188</v>
      </c>
      <c r="D603" s="49" t="str">
        <f>UPPER(Junio!$E603)</f>
        <v>PROGRAMA DE PREINVERSION</v>
      </c>
      <c r="E603" s="49" t="s">
        <v>1446</v>
      </c>
      <c r="F603" s="50" t="s">
        <v>1446</v>
      </c>
      <c r="G603" s="51">
        <v>43586</v>
      </c>
      <c r="H603" s="48">
        <v>24989191</v>
      </c>
      <c r="I603" s="52"/>
    </row>
    <row r="604" spans="1:9" ht="33" customHeight="1" x14ac:dyDescent="0.2">
      <c r="A604" s="3">
        <v>601</v>
      </c>
      <c r="B604" s="42" t="s">
        <v>758</v>
      </c>
      <c r="C604" s="43" t="s">
        <v>761</v>
      </c>
      <c r="D604" s="44" t="str">
        <f>UPPER(Junio!$E604)</f>
        <v>TÉCNICO EN ASESORIA JURÍDICA</v>
      </c>
      <c r="E604" s="44" t="s">
        <v>764</v>
      </c>
      <c r="F604" s="45" t="s">
        <v>766</v>
      </c>
      <c r="G604" s="46">
        <v>43482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1249</v>
      </c>
      <c r="C605" s="48" t="s">
        <v>761</v>
      </c>
      <c r="D605" s="49" t="str">
        <f>UPPER(Junio!$E605)</f>
        <v>ASESOR JURÍDICO</v>
      </c>
      <c r="E605" s="49" t="s">
        <v>763</v>
      </c>
      <c r="F605" s="50" t="s">
        <v>0</v>
      </c>
      <c r="G605" s="51">
        <v>43482</v>
      </c>
      <c r="H605" s="48" t="s">
        <v>964</v>
      </c>
      <c r="I605" s="52"/>
    </row>
    <row r="606" spans="1:9" ht="33" customHeight="1" x14ac:dyDescent="0.2">
      <c r="A606" s="3">
        <v>603</v>
      </c>
      <c r="B606" s="42" t="s">
        <v>759</v>
      </c>
      <c r="C606" s="43" t="s">
        <v>761</v>
      </c>
      <c r="D606" s="44" t="str">
        <f>UPPER(Junio!$E606)</f>
        <v>SERVICIOS JURIDICOS</v>
      </c>
      <c r="E606" s="44" t="s">
        <v>22</v>
      </c>
      <c r="F606" s="45" t="s">
        <v>20</v>
      </c>
      <c r="G606" s="46">
        <v>43482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931</v>
      </c>
      <c r="C607" s="48" t="s">
        <v>761</v>
      </c>
      <c r="D607" s="49" t="str">
        <f>UPPER(Junio!$E607)</f>
        <v>ASESORA LEGAL</v>
      </c>
      <c r="E607" s="49" t="s">
        <v>935</v>
      </c>
      <c r="F607" s="50" t="s">
        <v>20</v>
      </c>
      <c r="G607" s="51">
        <v>43482</v>
      </c>
      <c r="H607" s="48" t="s">
        <v>964</v>
      </c>
      <c r="I607" s="52"/>
    </row>
    <row r="608" spans="1:9" ht="33" customHeight="1" x14ac:dyDescent="0.2">
      <c r="A608" s="3">
        <v>605</v>
      </c>
      <c r="B608" s="42" t="s">
        <v>1290</v>
      </c>
      <c r="C608" s="43" t="s">
        <v>761</v>
      </c>
      <c r="D608" s="44" t="str">
        <f>UPPER(Junio!$E608)</f>
        <v>MANDATARIA JUDICIAL</v>
      </c>
      <c r="E608" s="44" t="s">
        <v>1292</v>
      </c>
      <c r="F608" s="45" t="s">
        <v>766</v>
      </c>
      <c r="G608" s="46">
        <v>43535</v>
      </c>
      <c r="H608" s="43" t="s">
        <v>964</v>
      </c>
      <c r="I608" s="47"/>
    </row>
  </sheetData>
  <autoFilter ref="A3:I608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  <hyperlink ref="I285" r:id="rId52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3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3"/>
  <sheetViews>
    <sheetView tabSelected="1" zoomScale="80" zoomScaleNormal="80" workbookViewId="0">
      <pane ySplit="3" topLeftCell="A540" activePane="bottomLeft" state="frozen"/>
      <selection activeCell="A2" sqref="A2"/>
      <selection pane="bottomLeft" activeCell="C42" sqref="C42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9.28515625" style="2" customWidth="1"/>
    <col min="10" max="10" width="11.42578125" style="1" customWidth="1"/>
    <col min="11" max="11" width="12.28515625" style="57" bestFit="1" customWidth="1"/>
    <col min="12" max="16384" width="11.42578125" style="1"/>
  </cols>
  <sheetData>
    <row r="1" spans="1:11" ht="26.25" customHeight="1" x14ac:dyDescent="0.2">
      <c r="A1" s="59" t="s">
        <v>839</v>
      </c>
      <c r="B1" s="59"/>
      <c r="C1" s="59"/>
      <c r="D1" s="59"/>
      <c r="E1" s="59"/>
      <c r="F1" s="59"/>
      <c r="G1" s="59"/>
      <c r="H1" s="59"/>
      <c r="I1" s="59"/>
    </row>
    <row r="2" spans="1:11" ht="25.5" customHeight="1" x14ac:dyDescent="0.2">
      <c r="A2" s="60" t="s">
        <v>1568</v>
      </c>
      <c r="B2" s="60"/>
      <c r="C2" s="60"/>
      <c r="D2" s="60"/>
      <c r="E2" s="60"/>
      <c r="F2" s="60"/>
      <c r="G2" s="60"/>
      <c r="H2" s="60"/>
      <c r="I2" s="60"/>
    </row>
    <row r="3" spans="1:11" s="6" customFormat="1" ht="38.25" customHeight="1" x14ac:dyDescent="0.2">
      <c r="A3" s="12" t="s">
        <v>321</v>
      </c>
      <c r="B3" s="37" t="s">
        <v>322</v>
      </c>
      <c r="C3" s="38" t="s">
        <v>325</v>
      </c>
      <c r="D3" s="39" t="s">
        <v>323</v>
      </c>
      <c r="E3" s="40" t="s">
        <v>1432</v>
      </c>
      <c r="F3" s="39" t="s">
        <v>824</v>
      </c>
      <c r="G3" s="38" t="s">
        <v>324</v>
      </c>
      <c r="H3" s="38" t="s">
        <v>426</v>
      </c>
      <c r="I3" s="41" t="s">
        <v>427</v>
      </c>
      <c r="K3" s="58"/>
    </row>
    <row r="4" spans="1:11" ht="33" customHeight="1" x14ac:dyDescent="0.2">
      <c r="A4" s="3">
        <v>1</v>
      </c>
      <c r="B4" s="42" t="s">
        <v>35</v>
      </c>
      <c r="C4" s="43" t="s">
        <v>701</v>
      </c>
      <c r="D4" s="44" t="s">
        <v>831</v>
      </c>
      <c r="E4" s="44" t="s">
        <v>831</v>
      </c>
      <c r="F4" s="45" t="s">
        <v>34</v>
      </c>
      <c r="G4" s="46">
        <v>41582</v>
      </c>
      <c r="H4" s="43" t="s">
        <v>964</v>
      </c>
      <c r="I4" s="47" t="s">
        <v>428</v>
      </c>
    </row>
    <row r="5" spans="1:11" ht="33" customHeight="1" x14ac:dyDescent="0.2">
      <c r="A5" s="16">
        <v>2</v>
      </c>
      <c r="B5" s="36" t="s">
        <v>190</v>
      </c>
      <c r="C5" s="48" t="s">
        <v>701</v>
      </c>
      <c r="D5" s="49" t="s">
        <v>396</v>
      </c>
      <c r="E5" s="49" t="s">
        <v>396</v>
      </c>
      <c r="F5" s="50" t="s">
        <v>188</v>
      </c>
      <c r="G5" s="51">
        <v>35919</v>
      </c>
      <c r="H5" s="48" t="s">
        <v>1270</v>
      </c>
      <c r="I5" s="52" t="s">
        <v>429</v>
      </c>
    </row>
    <row r="6" spans="1:11" ht="33" customHeight="1" x14ac:dyDescent="0.2">
      <c r="A6" s="3">
        <v>3</v>
      </c>
      <c r="B6" s="42" t="s">
        <v>113</v>
      </c>
      <c r="C6" s="43" t="s">
        <v>701</v>
      </c>
      <c r="D6" s="44" t="s">
        <v>372</v>
      </c>
      <c r="E6" s="44" t="s">
        <v>372</v>
      </c>
      <c r="F6" s="45" t="s">
        <v>112</v>
      </c>
      <c r="G6" s="46">
        <v>31560</v>
      </c>
      <c r="H6" s="43" t="s">
        <v>964</v>
      </c>
      <c r="I6" s="47" t="s">
        <v>430</v>
      </c>
    </row>
    <row r="7" spans="1:11" ht="33" customHeight="1" x14ac:dyDescent="0.2">
      <c r="A7" s="16">
        <v>4</v>
      </c>
      <c r="B7" s="36" t="s">
        <v>23</v>
      </c>
      <c r="C7" s="48" t="s">
        <v>701</v>
      </c>
      <c r="D7" s="49" t="s">
        <v>855</v>
      </c>
      <c r="E7" s="49" t="s">
        <v>855</v>
      </c>
      <c r="F7" s="50" t="s">
        <v>20</v>
      </c>
      <c r="G7" s="51">
        <v>37197</v>
      </c>
      <c r="H7" s="48" t="s">
        <v>964</v>
      </c>
      <c r="I7" s="52" t="s">
        <v>431</v>
      </c>
    </row>
    <row r="8" spans="1:11" ht="33" customHeight="1" x14ac:dyDescent="0.2">
      <c r="A8" s="3">
        <v>5</v>
      </c>
      <c r="B8" s="42" t="s">
        <v>178</v>
      </c>
      <c r="C8" s="43" t="s">
        <v>701</v>
      </c>
      <c r="D8" s="44" t="s">
        <v>392</v>
      </c>
      <c r="E8" s="44" t="s">
        <v>392</v>
      </c>
      <c r="F8" s="45" t="s">
        <v>165</v>
      </c>
      <c r="G8" s="46">
        <v>40238</v>
      </c>
      <c r="H8" s="43" t="s">
        <v>964</v>
      </c>
      <c r="I8" s="47" t="s">
        <v>432</v>
      </c>
    </row>
    <row r="9" spans="1:11" ht="33" customHeight="1" x14ac:dyDescent="0.2">
      <c r="A9" s="16">
        <v>6</v>
      </c>
      <c r="B9" s="36" t="s">
        <v>138</v>
      </c>
      <c r="C9" s="48" t="s">
        <v>701</v>
      </c>
      <c r="D9" s="49" t="s">
        <v>382</v>
      </c>
      <c r="E9" s="49" t="s">
        <v>382</v>
      </c>
      <c r="F9" s="50" t="s">
        <v>135</v>
      </c>
      <c r="G9" s="51">
        <v>36312</v>
      </c>
      <c r="H9" s="48" t="s">
        <v>964</v>
      </c>
      <c r="I9" s="52" t="s">
        <v>433</v>
      </c>
    </row>
    <row r="10" spans="1:11" ht="33" customHeight="1" x14ac:dyDescent="0.2">
      <c r="A10" s="3">
        <v>7</v>
      </c>
      <c r="B10" s="42" t="s">
        <v>232</v>
      </c>
      <c r="C10" s="43" t="s">
        <v>701</v>
      </c>
      <c r="D10" s="44" t="s">
        <v>418</v>
      </c>
      <c r="E10" s="44" t="s">
        <v>418</v>
      </c>
      <c r="F10" s="45" t="s">
        <v>227</v>
      </c>
      <c r="G10" s="46">
        <v>34669</v>
      </c>
      <c r="H10" s="43" t="s">
        <v>1270</v>
      </c>
      <c r="I10" s="47" t="s">
        <v>434</v>
      </c>
    </row>
    <row r="11" spans="1:11" ht="33" customHeight="1" x14ac:dyDescent="0.2">
      <c r="A11" s="16">
        <v>8</v>
      </c>
      <c r="B11" s="36" t="s">
        <v>133</v>
      </c>
      <c r="C11" s="48" t="s">
        <v>701</v>
      </c>
      <c r="D11" s="49" t="s">
        <v>380</v>
      </c>
      <c r="E11" s="49" t="s">
        <v>380</v>
      </c>
      <c r="F11" s="50" t="s">
        <v>131</v>
      </c>
      <c r="G11" s="51">
        <v>40133</v>
      </c>
      <c r="H11" s="48" t="s">
        <v>964</v>
      </c>
      <c r="I11" s="52" t="s">
        <v>435</v>
      </c>
    </row>
    <row r="12" spans="1:11" ht="33" customHeight="1" x14ac:dyDescent="0.2">
      <c r="A12" s="3">
        <v>9</v>
      </c>
      <c r="B12" s="42" t="s">
        <v>192</v>
      </c>
      <c r="C12" s="43" t="s">
        <v>701</v>
      </c>
      <c r="D12" s="44" t="s">
        <v>396</v>
      </c>
      <c r="E12" s="44" t="s">
        <v>396</v>
      </c>
      <c r="F12" s="45" t="s">
        <v>188</v>
      </c>
      <c r="G12" s="46">
        <v>39129</v>
      </c>
      <c r="H12" s="43" t="s">
        <v>1270</v>
      </c>
      <c r="I12" s="47" t="s">
        <v>436</v>
      </c>
    </row>
    <row r="13" spans="1:11" ht="33" customHeight="1" x14ac:dyDescent="0.2">
      <c r="A13" s="16">
        <v>10</v>
      </c>
      <c r="B13" s="36" t="s">
        <v>183</v>
      </c>
      <c r="C13" s="48" t="s">
        <v>701</v>
      </c>
      <c r="D13" s="49" t="s">
        <v>394</v>
      </c>
      <c r="E13" s="49" t="s">
        <v>394</v>
      </c>
      <c r="F13" s="50" t="s">
        <v>165</v>
      </c>
      <c r="G13" s="51">
        <v>36342</v>
      </c>
      <c r="H13" s="48" t="s">
        <v>964</v>
      </c>
      <c r="I13" s="52" t="s">
        <v>437</v>
      </c>
    </row>
    <row r="14" spans="1:11" ht="33" customHeight="1" x14ac:dyDescent="0.2">
      <c r="A14" s="3">
        <v>11</v>
      </c>
      <c r="B14" s="42" t="s">
        <v>246</v>
      </c>
      <c r="C14" s="43" t="s">
        <v>701</v>
      </c>
      <c r="D14" s="44" t="s">
        <v>357</v>
      </c>
      <c r="E14" s="44" t="s">
        <v>357</v>
      </c>
      <c r="F14" s="45" t="s">
        <v>244</v>
      </c>
      <c r="G14" s="46">
        <v>32843</v>
      </c>
      <c r="H14" s="43" t="s">
        <v>1270</v>
      </c>
      <c r="I14" s="47" t="s">
        <v>438</v>
      </c>
    </row>
    <row r="15" spans="1:11" ht="33" customHeight="1" x14ac:dyDescent="0.2">
      <c r="A15" s="16">
        <v>12</v>
      </c>
      <c r="B15" s="36" t="s">
        <v>253</v>
      </c>
      <c r="C15" s="48" t="s">
        <v>701</v>
      </c>
      <c r="D15" s="49" t="s">
        <v>424</v>
      </c>
      <c r="E15" s="49" t="s">
        <v>424</v>
      </c>
      <c r="F15" s="50" t="s">
        <v>250</v>
      </c>
      <c r="G15" s="51">
        <v>33535</v>
      </c>
      <c r="H15" s="48" t="s">
        <v>1270</v>
      </c>
      <c r="I15" s="52"/>
    </row>
    <row r="16" spans="1:11" ht="33" customHeight="1" x14ac:dyDescent="0.2">
      <c r="A16" s="3">
        <v>13</v>
      </c>
      <c r="B16" s="42" t="s">
        <v>318</v>
      </c>
      <c r="C16" s="43" t="s">
        <v>701</v>
      </c>
      <c r="D16" s="44" t="s">
        <v>334</v>
      </c>
      <c r="E16" s="44" t="s">
        <v>334</v>
      </c>
      <c r="F16" s="45" t="s">
        <v>310</v>
      </c>
      <c r="G16" s="46">
        <v>34442</v>
      </c>
      <c r="H16" s="43" t="s">
        <v>1270</v>
      </c>
      <c r="I16" s="47"/>
    </row>
    <row r="17" spans="1:9" ht="33" customHeight="1" x14ac:dyDescent="0.2">
      <c r="A17" s="16">
        <v>14</v>
      </c>
      <c r="B17" s="36" t="s">
        <v>130</v>
      </c>
      <c r="C17" s="48" t="s">
        <v>701</v>
      </c>
      <c r="D17" s="49" t="s">
        <v>341</v>
      </c>
      <c r="E17" s="49" t="s">
        <v>341</v>
      </c>
      <c r="F17" s="50" t="s">
        <v>128</v>
      </c>
      <c r="G17" s="51">
        <v>35977</v>
      </c>
      <c r="H17" s="48" t="s">
        <v>964</v>
      </c>
      <c r="I17" s="52" t="s">
        <v>439</v>
      </c>
    </row>
    <row r="18" spans="1:9" ht="33" customHeight="1" x14ac:dyDescent="0.2">
      <c r="A18" s="3">
        <v>15</v>
      </c>
      <c r="B18" s="42" t="s">
        <v>272</v>
      </c>
      <c r="C18" s="43" t="s">
        <v>701</v>
      </c>
      <c r="D18" s="44" t="s">
        <v>403</v>
      </c>
      <c r="E18" s="44" t="s">
        <v>403</v>
      </c>
      <c r="F18" s="45" t="s">
        <v>264</v>
      </c>
      <c r="G18" s="46">
        <v>35735</v>
      </c>
      <c r="H18" s="43" t="s">
        <v>1270</v>
      </c>
      <c r="I18" s="47"/>
    </row>
    <row r="19" spans="1:9" ht="33" customHeight="1" x14ac:dyDescent="0.2">
      <c r="A19" s="16">
        <v>16</v>
      </c>
      <c r="B19" s="36" t="s">
        <v>62</v>
      </c>
      <c r="C19" s="48" t="s">
        <v>701</v>
      </c>
      <c r="D19" s="49" t="s">
        <v>1569</v>
      </c>
      <c r="E19" s="49" t="s">
        <v>866</v>
      </c>
      <c r="F19" s="50" t="s">
        <v>867</v>
      </c>
      <c r="G19" s="51">
        <v>36710</v>
      </c>
      <c r="H19" s="48" t="s">
        <v>964</v>
      </c>
      <c r="I19" s="52"/>
    </row>
    <row r="20" spans="1:9" ht="33" customHeight="1" x14ac:dyDescent="0.2">
      <c r="A20" s="3">
        <v>17</v>
      </c>
      <c r="B20" s="42" t="s">
        <v>292</v>
      </c>
      <c r="C20" s="43" t="s">
        <v>701</v>
      </c>
      <c r="D20" s="44" t="s">
        <v>421</v>
      </c>
      <c r="E20" s="44" t="s">
        <v>421</v>
      </c>
      <c r="F20" s="45" t="s">
        <v>291</v>
      </c>
      <c r="G20" s="46">
        <v>42999</v>
      </c>
      <c r="H20" s="43" t="s">
        <v>1270</v>
      </c>
      <c r="I20" s="47"/>
    </row>
    <row r="21" spans="1:9" ht="33" customHeight="1" x14ac:dyDescent="0.2">
      <c r="A21" s="16">
        <v>18</v>
      </c>
      <c r="B21" s="36" t="s">
        <v>114</v>
      </c>
      <c r="C21" s="48" t="s">
        <v>701</v>
      </c>
      <c r="D21" s="49" t="s">
        <v>373</v>
      </c>
      <c r="E21" s="49" t="s">
        <v>373</v>
      </c>
      <c r="F21" s="50" t="s">
        <v>112</v>
      </c>
      <c r="G21" s="51">
        <v>36207</v>
      </c>
      <c r="H21" s="48" t="s">
        <v>964</v>
      </c>
      <c r="I21" s="52"/>
    </row>
    <row r="22" spans="1:9" ht="33" customHeight="1" x14ac:dyDescent="0.2">
      <c r="A22" s="3">
        <v>19</v>
      </c>
      <c r="B22" s="42" t="s">
        <v>141</v>
      </c>
      <c r="C22" s="43" t="s">
        <v>701</v>
      </c>
      <c r="D22" s="44" t="s">
        <v>383</v>
      </c>
      <c r="E22" s="44" t="s">
        <v>383</v>
      </c>
      <c r="F22" s="45" t="s">
        <v>135</v>
      </c>
      <c r="G22" s="46">
        <v>36894</v>
      </c>
      <c r="H22" s="43" t="s">
        <v>964</v>
      </c>
      <c r="I22" s="47"/>
    </row>
    <row r="23" spans="1:9" ht="33" customHeight="1" x14ac:dyDescent="0.2">
      <c r="A23" s="16">
        <v>20</v>
      </c>
      <c r="B23" s="36" t="s">
        <v>74</v>
      </c>
      <c r="C23" s="48" t="s">
        <v>701</v>
      </c>
      <c r="D23" s="49" t="s">
        <v>357</v>
      </c>
      <c r="E23" s="49" t="s">
        <v>357</v>
      </c>
      <c r="F23" s="50" t="s">
        <v>72</v>
      </c>
      <c r="G23" s="51">
        <v>40863</v>
      </c>
      <c r="H23" s="48" t="s">
        <v>964</v>
      </c>
      <c r="I23" s="52"/>
    </row>
    <row r="24" spans="1:9" ht="33" customHeight="1" x14ac:dyDescent="0.2">
      <c r="A24" s="3">
        <v>21</v>
      </c>
      <c r="B24" s="42" t="s">
        <v>164</v>
      </c>
      <c r="C24" s="43" t="s">
        <v>701</v>
      </c>
      <c r="D24" s="44" t="s">
        <v>387</v>
      </c>
      <c r="E24" s="44" t="s">
        <v>387</v>
      </c>
      <c r="F24" s="45" t="s">
        <v>160</v>
      </c>
      <c r="G24" s="46">
        <v>36678</v>
      </c>
      <c r="H24" s="43" t="s">
        <v>964</v>
      </c>
      <c r="I24" s="47"/>
    </row>
    <row r="25" spans="1:9" ht="33" customHeight="1" x14ac:dyDescent="0.2">
      <c r="A25" s="16">
        <v>22</v>
      </c>
      <c r="B25" s="36" t="s">
        <v>241</v>
      </c>
      <c r="C25" s="48" t="s">
        <v>701</v>
      </c>
      <c r="D25" s="49" t="s">
        <v>420</v>
      </c>
      <c r="E25" s="49" t="s">
        <v>420</v>
      </c>
      <c r="F25" s="50" t="s">
        <v>235</v>
      </c>
      <c r="G25" s="51">
        <v>34988</v>
      </c>
      <c r="H25" s="48" t="s">
        <v>964</v>
      </c>
      <c r="I25" s="52" t="s">
        <v>441</v>
      </c>
    </row>
    <row r="26" spans="1:9" ht="33" customHeight="1" x14ac:dyDescent="0.2">
      <c r="A26" s="3">
        <v>23</v>
      </c>
      <c r="B26" s="42" t="s">
        <v>30</v>
      </c>
      <c r="C26" s="43" t="s">
        <v>701</v>
      </c>
      <c r="D26" s="44" t="s">
        <v>329</v>
      </c>
      <c r="E26" s="44" t="s">
        <v>329</v>
      </c>
      <c r="F26" s="45" t="s">
        <v>27</v>
      </c>
      <c r="G26" s="46">
        <v>37043</v>
      </c>
      <c r="H26" s="43" t="s">
        <v>964</v>
      </c>
      <c r="I26" s="47" t="s">
        <v>442</v>
      </c>
    </row>
    <row r="27" spans="1:9" ht="33" customHeight="1" x14ac:dyDescent="0.2">
      <c r="A27" s="16">
        <v>24</v>
      </c>
      <c r="B27" s="36" t="s">
        <v>294</v>
      </c>
      <c r="C27" s="48" t="s">
        <v>701</v>
      </c>
      <c r="D27" s="49" t="s">
        <v>355</v>
      </c>
      <c r="E27" s="49" t="s">
        <v>355</v>
      </c>
      <c r="F27" s="50" t="s">
        <v>291</v>
      </c>
      <c r="G27" s="51">
        <v>35464</v>
      </c>
      <c r="H27" s="48" t="s">
        <v>1270</v>
      </c>
      <c r="I27" s="52" t="s">
        <v>443</v>
      </c>
    </row>
    <row r="28" spans="1:9" ht="33" customHeight="1" x14ac:dyDescent="0.2">
      <c r="A28" s="3">
        <v>25</v>
      </c>
      <c r="B28" s="42" t="s">
        <v>279</v>
      </c>
      <c r="C28" s="43" t="s">
        <v>701</v>
      </c>
      <c r="D28" s="44" t="s">
        <v>425</v>
      </c>
      <c r="E28" s="44" t="s">
        <v>425</v>
      </c>
      <c r="F28" s="45" t="s">
        <v>274</v>
      </c>
      <c r="G28" s="46">
        <v>36613</v>
      </c>
      <c r="H28" s="43" t="s">
        <v>1270</v>
      </c>
      <c r="I28" s="47"/>
    </row>
    <row r="29" spans="1:9" ht="33" customHeight="1" x14ac:dyDescent="0.2">
      <c r="A29" s="16">
        <v>26</v>
      </c>
      <c r="B29" s="36" t="s">
        <v>1598</v>
      </c>
      <c r="C29" s="48" t="s">
        <v>701</v>
      </c>
      <c r="D29" s="49" t="s">
        <v>421</v>
      </c>
      <c r="E29" s="49" t="s">
        <v>421</v>
      </c>
      <c r="F29" s="50" t="s">
        <v>310</v>
      </c>
      <c r="G29" s="51">
        <v>43549</v>
      </c>
      <c r="H29" s="48" t="s">
        <v>1270</v>
      </c>
      <c r="I29" s="52"/>
    </row>
    <row r="30" spans="1:9" ht="33" customHeight="1" x14ac:dyDescent="0.2">
      <c r="A30" s="3">
        <v>27</v>
      </c>
      <c r="B30" s="42" t="s">
        <v>36</v>
      </c>
      <c r="C30" s="43" t="s">
        <v>701</v>
      </c>
      <c r="D30" s="44" t="s">
        <v>339</v>
      </c>
      <c r="E30" s="44" t="s">
        <v>339</v>
      </c>
      <c r="F30" s="45" t="s">
        <v>34</v>
      </c>
      <c r="G30" s="46">
        <v>28475</v>
      </c>
      <c r="H30" s="43" t="s">
        <v>964</v>
      </c>
      <c r="I30" s="47"/>
    </row>
    <row r="31" spans="1:9" ht="33" customHeight="1" x14ac:dyDescent="0.2">
      <c r="A31" s="16">
        <v>28</v>
      </c>
      <c r="B31" s="36" t="s">
        <v>65</v>
      </c>
      <c r="C31" s="48" t="s">
        <v>701</v>
      </c>
      <c r="D31" s="49" t="s">
        <v>354</v>
      </c>
      <c r="E31" s="49" t="s">
        <v>354</v>
      </c>
      <c r="F31" s="50" t="s">
        <v>64</v>
      </c>
      <c r="G31" s="51">
        <v>34100</v>
      </c>
      <c r="H31" s="48" t="s">
        <v>1270</v>
      </c>
      <c r="I31" s="52" t="s">
        <v>444</v>
      </c>
    </row>
    <row r="32" spans="1:9" ht="33" customHeight="1" x14ac:dyDescent="0.2">
      <c r="A32" s="3">
        <v>29</v>
      </c>
      <c r="B32" s="42" t="s">
        <v>851</v>
      </c>
      <c r="C32" s="43" t="s">
        <v>701</v>
      </c>
      <c r="D32" s="44" t="s">
        <v>856</v>
      </c>
      <c r="E32" s="44" t="s">
        <v>856</v>
      </c>
      <c r="F32" s="45" t="s">
        <v>27</v>
      </c>
      <c r="G32" s="46">
        <v>43374</v>
      </c>
      <c r="H32" s="43" t="s">
        <v>964</v>
      </c>
      <c r="I32" s="47"/>
    </row>
    <row r="33" spans="1:9" ht="33" customHeight="1" x14ac:dyDescent="0.2">
      <c r="A33" s="16">
        <v>30</v>
      </c>
      <c r="B33" s="36" t="s">
        <v>312</v>
      </c>
      <c r="C33" s="48" t="s">
        <v>701</v>
      </c>
      <c r="D33" s="49" t="s">
        <v>357</v>
      </c>
      <c r="E33" s="49" t="s">
        <v>357</v>
      </c>
      <c r="F33" s="50" t="s">
        <v>310</v>
      </c>
      <c r="G33" s="51">
        <v>37956</v>
      </c>
      <c r="H33" s="48" t="s">
        <v>1270</v>
      </c>
      <c r="I33" s="52" t="s">
        <v>445</v>
      </c>
    </row>
    <row r="34" spans="1:9" ht="33" customHeight="1" x14ac:dyDescent="0.2">
      <c r="A34" s="3">
        <v>31</v>
      </c>
      <c r="B34" s="42" t="s">
        <v>121</v>
      </c>
      <c r="C34" s="43" t="s">
        <v>701</v>
      </c>
      <c r="D34" s="44" t="s">
        <v>375</v>
      </c>
      <c r="E34" s="44" t="s">
        <v>375</v>
      </c>
      <c r="F34" s="45" t="s">
        <v>117</v>
      </c>
      <c r="G34" s="46">
        <v>35856</v>
      </c>
      <c r="H34" s="43" t="s">
        <v>964</v>
      </c>
      <c r="I34" s="47" t="s">
        <v>446</v>
      </c>
    </row>
    <row r="35" spans="1:9" ht="33" customHeight="1" x14ac:dyDescent="0.2">
      <c r="A35" s="16">
        <v>32</v>
      </c>
      <c r="B35" s="36" t="s">
        <v>189</v>
      </c>
      <c r="C35" s="48" t="s">
        <v>701</v>
      </c>
      <c r="D35" s="49" t="s">
        <v>395</v>
      </c>
      <c r="E35" s="49" t="s">
        <v>395</v>
      </c>
      <c r="F35" s="50" t="s">
        <v>188</v>
      </c>
      <c r="G35" s="51">
        <v>37501</v>
      </c>
      <c r="H35" s="48" t="s">
        <v>1270</v>
      </c>
      <c r="I35" s="52" t="s">
        <v>447</v>
      </c>
    </row>
    <row r="36" spans="1:9" ht="33" customHeight="1" x14ac:dyDescent="0.2">
      <c r="A36" s="3">
        <v>33</v>
      </c>
      <c r="B36" s="42" t="s">
        <v>57</v>
      </c>
      <c r="C36" s="43" t="s">
        <v>701</v>
      </c>
      <c r="D36" s="44" t="s">
        <v>350</v>
      </c>
      <c r="E36" s="44" t="s">
        <v>350</v>
      </c>
      <c r="F36" s="45" t="s">
        <v>859</v>
      </c>
      <c r="G36" s="46">
        <v>28989</v>
      </c>
      <c r="H36" s="43" t="s">
        <v>964</v>
      </c>
      <c r="I36" s="47" t="s">
        <v>448</v>
      </c>
    </row>
    <row r="37" spans="1:9" ht="33" customHeight="1" x14ac:dyDescent="0.2">
      <c r="A37" s="16">
        <v>34</v>
      </c>
      <c r="B37" s="36" t="s">
        <v>8</v>
      </c>
      <c r="C37" s="48" t="s">
        <v>701</v>
      </c>
      <c r="D37" s="49" t="s">
        <v>330</v>
      </c>
      <c r="E37" s="49" t="s">
        <v>330</v>
      </c>
      <c r="F37" s="50" t="s">
        <v>3</v>
      </c>
      <c r="G37" s="51">
        <v>40725</v>
      </c>
      <c r="H37" s="48" t="s">
        <v>964</v>
      </c>
      <c r="I37" s="52"/>
    </row>
    <row r="38" spans="1:9" ht="33" customHeight="1" x14ac:dyDescent="0.2">
      <c r="A38" s="3">
        <v>35</v>
      </c>
      <c r="B38" s="42" t="s">
        <v>316</v>
      </c>
      <c r="C38" s="43" t="s">
        <v>701</v>
      </c>
      <c r="D38" s="44" t="s">
        <v>359</v>
      </c>
      <c r="E38" s="44" t="s">
        <v>359</v>
      </c>
      <c r="F38" s="45" t="s">
        <v>310</v>
      </c>
      <c r="G38" s="46">
        <v>34053</v>
      </c>
      <c r="H38" s="43" t="s">
        <v>1270</v>
      </c>
      <c r="I38" s="47" t="s">
        <v>449</v>
      </c>
    </row>
    <row r="39" spans="1:9" ht="33" customHeight="1" x14ac:dyDescent="0.2">
      <c r="A39" s="16">
        <v>36</v>
      </c>
      <c r="B39" s="36" t="s">
        <v>147</v>
      </c>
      <c r="C39" s="48" t="s">
        <v>701</v>
      </c>
      <c r="D39" s="49" t="s">
        <v>385</v>
      </c>
      <c r="E39" s="49" t="s">
        <v>385</v>
      </c>
      <c r="F39" s="50" t="s">
        <v>145</v>
      </c>
      <c r="G39" s="51">
        <v>33844</v>
      </c>
      <c r="H39" s="48" t="s">
        <v>964</v>
      </c>
      <c r="I39" s="52" t="s">
        <v>450</v>
      </c>
    </row>
    <row r="40" spans="1:9" ht="33" customHeight="1" x14ac:dyDescent="0.2">
      <c r="A40" s="3">
        <v>37</v>
      </c>
      <c r="B40" s="42" t="s">
        <v>152</v>
      </c>
      <c r="C40" s="43" t="s">
        <v>701</v>
      </c>
      <c r="D40" s="44" t="s">
        <v>382</v>
      </c>
      <c r="E40" s="44" t="s">
        <v>382</v>
      </c>
      <c r="F40" s="45" t="s">
        <v>149</v>
      </c>
      <c r="G40" s="46">
        <v>40148</v>
      </c>
      <c r="H40" s="43" t="s">
        <v>964</v>
      </c>
      <c r="I40" s="47" t="s">
        <v>451</v>
      </c>
    </row>
    <row r="41" spans="1:9" ht="33" customHeight="1" x14ac:dyDescent="0.2">
      <c r="A41" s="16">
        <v>38</v>
      </c>
      <c r="B41" s="36" t="s">
        <v>305</v>
      </c>
      <c r="C41" s="48" t="s">
        <v>701</v>
      </c>
      <c r="D41" s="49" t="s">
        <v>348</v>
      </c>
      <c r="E41" s="49" t="s">
        <v>348</v>
      </c>
      <c r="F41" s="50" t="s">
        <v>301</v>
      </c>
      <c r="G41" s="51">
        <v>36192</v>
      </c>
      <c r="H41" s="48" t="s">
        <v>1270</v>
      </c>
      <c r="I41" s="52" t="s">
        <v>452</v>
      </c>
    </row>
    <row r="42" spans="1:9" ht="33" customHeight="1" x14ac:dyDescent="0.2">
      <c r="A42" s="3">
        <v>39</v>
      </c>
      <c r="B42" s="42" t="s">
        <v>304</v>
      </c>
      <c r="C42" s="43" t="s">
        <v>701</v>
      </c>
      <c r="D42" s="44" t="s">
        <v>424</v>
      </c>
      <c r="E42" s="44" t="s">
        <v>424</v>
      </c>
      <c r="F42" s="45" t="s">
        <v>301</v>
      </c>
      <c r="G42" s="46">
        <v>36938</v>
      </c>
      <c r="H42" s="43" t="s">
        <v>1270</v>
      </c>
      <c r="I42" s="47" t="s">
        <v>453</v>
      </c>
    </row>
    <row r="43" spans="1:9" ht="33" customHeight="1" x14ac:dyDescent="0.2">
      <c r="A43" s="16">
        <v>40</v>
      </c>
      <c r="B43" s="36" t="s">
        <v>262</v>
      </c>
      <c r="C43" s="48" t="s">
        <v>701</v>
      </c>
      <c r="D43" s="49" t="s">
        <v>334</v>
      </c>
      <c r="E43" s="49" t="s">
        <v>334</v>
      </c>
      <c r="F43" s="50" t="s">
        <v>257</v>
      </c>
      <c r="G43" s="51">
        <v>35856</v>
      </c>
      <c r="H43" s="48" t="s">
        <v>1270</v>
      </c>
      <c r="I43" s="52" t="s">
        <v>454</v>
      </c>
    </row>
    <row r="44" spans="1:9" ht="33" customHeight="1" x14ac:dyDescent="0.2">
      <c r="A44" s="3">
        <v>41</v>
      </c>
      <c r="B44" s="42" t="s">
        <v>80</v>
      </c>
      <c r="C44" s="43" t="s">
        <v>701</v>
      </c>
      <c r="D44" s="44" t="s">
        <v>360</v>
      </c>
      <c r="E44" s="44" t="s">
        <v>360</v>
      </c>
      <c r="F44" s="45" t="s">
        <v>72</v>
      </c>
      <c r="G44" s="46">
        <v>37013</v>
      </c>
      <c r="H44" s="43" t="s">
        <v>964</v>
      </c>
      <c r="I44" s="47" t="s">
        <v>455</v>
      </c>
    </row>
    <row r="45" spans="1:9" ht="33" customHeight="1" x14ac:dyDescent="0.2">
      <c r="A45" s="16">
        <v>42</v>
      </c>
      <c r="B45" s="36" t="s">
        <v>234</v>
      </c>
      <c r="C45" s="48" t="s">
        <v>701</v>
      </c>
      <c r="D45" s="49" t="s">
        <v>419</v>
      </c>
      <c r="E45" s="49" t="s">
        <v>419</v>
      </c>
      <c r="F45" s="50" t="s">
        <v>227</v>
      </c>
      <c r="G45" s="51">
        <v>40217</v>
      </c>
      <c r="H45" s="48" t="s">
        <v>1270</v>
      </c>
      <c r="I45" s="52" t="s">
        <v>456</v>
      </c>
    </row>
    <row r="46" spans="1:9" ht="33" customHeight="1" x14ac:dyDescent="0.2">
      <c r="A46" s="3">
        <v>43</v>
      </c>
      <c r="B46" s="42" t="s">
        <v>39</v>
      </c>
      <c r="C46" s="43" t="s">
        <v>701</v>
      </c>
      <c r="D46" s="44" t="s">
        <v>339</v>
      </c>
      <c r="E46" s="44" t="s">
        <v>339</v>
      </c>
      <c r="F46" s="45" t="s">
        <v>860</v>
      </c>
      <c r="G46" s="46">
        <v>31107</v>
      </c>
      <c r="H46" s="43" t="s">
        <v>964</v>
      </c>
      <c r="I46" s="47" t="s">
        <v>457</v>
      </c>
    </row>
    <row r="47" spans="1:9" ht="33" customHeight="1" x14ac:dyDescent="0.2">
      <c r="A47" s="16">
        <v>44</v>
      </c>
      <c r="B47" s="36" t="s">
        <v>239</v>
      </c>
      <c r="C47" s="48" t="s">
        <v>701</v>
      </c>
      <c r="D47" s="49" t="s">
        <v>420</v>
      </c>
      <c r="E47" s="49" t="s">
        <v>420</v>
      </c>
      <c r="F47" s="50" t="s">
        <v>235</v>
      </c>
      <c r="G47" s="51">
        <v>29875</v>
      </c>
      <c r="H47" s="48" t="s">
        <v>964</v>
      </c>
      <c r="I47" s="52" t="s">
        <v>458</v>
      </c>
    </row>
    <row r="48" spans="1:9" ht="33" customHeight="1" x14ac:dyDescent="0.2">
      <c r="A48" s="3">
        <v>45</v>
      </c>
      <c r="B48" s="42" t="s">
        <v>233</v>
      </c>
      <c r="C48" s="43" t="s">
        <v>701</v>
      </c>
      <c r="D48" s="44" t="s">
        <v>418</v>
      </c>
      <c r="E48" s="44" t="s">
        <v>418</v>
      </c>
      <c r="F48" s="45" t="s">
        <v>227</v>
      </c>
      <c r="G48" s="46">
        <v>35310</v>
      </c>
      <c r="H48" s="43" t="s">
        <v>1270</v>
      </c>
      <c r="I48" s="47" t="s">
        <v>459</v>
      </c>
    </row>
    <row r="49" spans="1:9" ht="33" customHeight="1" x14ac:dyDescent="0.2">
      <c r="A49" s="16">
        <v>46</v>
      </c>
      <c r="B49" s="36" t="s">
        <v>169</v>
      </c>
      <c r="C49" s="48" t="s">
        <v>701</v>
      </c>
      <c r="D49" s="49" t="s">
        <v>391</v>
      </c>
      <c r="E49" s="49" t="s">
        <v>391</v>
      </c>
      <c r="F49" s="50" t="s">
        <v>165</v>
      </c>
      <c r="G49" s="51">
        <v>37956</v>
      </c>
      <c r="H49" s="48" t="s">
        <v>964</v>
      </c>
      <c r="I49" s="52"/>
    </row>
    <row r="50" spans="1:9" ht="33" customHeight="1" x14ac:dyDescent="0.2">
      <c r="A50" s="3">
        <v>47</v>
      </c>
      <c r="B50" s="42" t="s">
        <v>254</v>
      </c>
      <c r="C50" s="43" t="s">
        <v>701</v>
      </c>
      <c r="D50" s="44" t="s">
        <v>422</v>
      </c>
      <c r="E50" s="44" t="s">
        <v>422</v>
      </c>
      <c r="F50" s="45" t="s">
        <v>250</v>
      </c>
      <c r="G50" s="46">
        <v>39310</v>
      </c>
      <c r="H50" s="43" t="s">
        <v>1270</v>
      </c>
      <c r="I50" s="47" t="s">
        <v>460</v>
      </c>
    </row>
    <row r="51" spans="1:9" ht="33" customHeight="1" x14ac:dyDescent="0.2">
      <c r="A51" s="16">
        <v>48</v>
      </c>
      <c r="B51" s="36" t="s">
        <v>29</v>
      </c>
      <c r="C51" s="48" t="s">
        <v>701</v>
      </c>
      <c r="D51" s="49" t="s">
        <v>326</v>
      </c>
      <c r="E51" s="49" t="s">
        <v>326</v>
      </c>
      <c r="F51" s="50" t="s">
        <v>27</v>
      </c>
      <c r="G51" s="51">
        <v>36054</v>
      </c>
      <c r="H51" s="48" t="s">
        <v>964</v>
      </c>
      <c r="I51" s="52" t="s">
        <v>462</v>
      </c>
    </row>
    <row r="52" spans="1:9" ht="33" customHeight="1" x14ac:dyDescent="0.2">
      <c r="A52" s="3">
        <v>49</v>
      </c>
      <c r="B52" s="42" t="s">
        <v>15</v>
      </c>
      <c r="C52" s="43" t="s">
        <v>701</v>
      </c>
      <c r="D52" s="44" t="s">
        <v>333</v>
      </c>
      <c r="E52" s="44" t="s">
        <v>333</v>
      </c>
      <c r="F52" s="45" t="s">
        <v>10</v>
      </c>
      <c r="G52" s="46">
        <v>37260</v>
      </c>
      <c r="H52" s="43" t="s">
        <v>964</v>
      </c>
      <c r="I52" s="47" t="s">
        <v>463</v>
      </c>
    </row>
    <row r="53" spans="1:9" ht="33" customHeight="1" x14ac:dyDescent="0.2">
      <c r="A53" s="16">
        <v>50</v>
      </c>
      <c r="B53" s="36" t="s">
        <v>852</v>
      </c>
      <c r="C53" s="48" t="s">
        <v>701</v>
      </c>
      <c r="D53" s="49" t="s">
        <v>409</v>
      </c>
      <c r="E53" s="49" t="s">
        <v>409</v>
      </c>
      <c r="F53" s="50" t="s">
        <v>216</v>
      </c>
      <c r="G53" s="51">
        <v>43390</v>
      </c>
      <c r="H53" s="48" t="s">
        <v>964</v>
      </c>
      <c r="I53" s="52"/>
    </row>
    <row r="54" spans="1:9" ht="33" customHeight="1" x14ac:dyDescent="0.2">
      <c r="A54" s="3">
        <v>51</v>
      </c>
      <c r="B54" s="42" t="s">
        <v>180</v>
      </c>
      <c r="C54" s="43" t="s">
        <v>701</v>
      </c>
      <c r="D54" s="44" t="s">
        <v>393</v>
      </c>
      <c r="E54" s="44" t="s">
        <v>393</v>
      </c>
      <c r="F54" s="45" t="s">
        <v>165</v>
      </c>
      <c r="G54" s="46">
        <v>35279</v>
      </c>
      <c r="H54" s="43" t="s">
        <v>964</v>
      </c>
      <c r="I54" s="47"/>
    </row>
    <row r="55" spans="1:9" ht="33" customHeight="1" x14ac:dyDescent="0.2">
      <c r="A55" s="16">
        <v>52</v>
      </c>
      <c r="B55" s="36" t="s">
        <v>225</v>
      </c>
      <c r="C55" s="48" t="s">
        <v>701</v>
      </c>
      <c r="D55" s="49" t="s">
        <v>414</v>
      </c>
      <c r="E55" s="49" t="s">
        <v>414</v>
      </c>
      <c r="F55" s="50" t="s">
        <v>220</v>
      </c>
      <c r="G55" s="51">
        <v>40227</v>
      </c>
      <c r="H55" s="48" t="s">
        <v>964</v>
      </c>
      <c r="I55" s="52" t="s">
        <v>464</v>
      </c>
    </row>
    <row r="56" spans="1:9" ht="33" customHeight="1" x14ac:dyDescent="0.2">
      <c r="A56" s="3">
        <v>53</v>
      </c>
      <c r="B56" s="42" t="s">
        <v>1599</v>
      </c>
      <c r="C56" s="43" t="s">
        <v>701</v>
      </c>
      <c r="D56" s="44" t="s">
        <v>857</v>
      </c>
      <c r="E56" s="44" t="s">
        <v>857</v>
      </c>
      <c r="F56" s="45" t="s">
        <v>206</v>
      </c>
      <c r="G56" s="46">
        <v>43535</v>
      </c>
      <c r="H56" s="43" t="s">
        <v>964</v>
      </c>
      <c r="I56" s="47"/>
    </row>
    <row r="57" spans="1:9" ht="33" customHeight="1" x14ac:dyDescent="0.2">
      <c r="A57" s="16">
        <v>54</v>
      </c>
      <c r="B57" s="36" t="s">
        <v>85</v>
      </c>
      <c r="C57" s="48" t="s">
        <v>701</v>
      </c>
      <c r="D57" s="49" t="s">
        <v>357</v>
      </c>
      <c r="E57" s="49" t="s">
        <v>357</v>
      </c>
      <c r="F57" s="50" t="s">
        <v>84</v>
      </c>
      <c r="G57" s="51">
        <v>36619</v>
      </c>
      <c r="H57" s="48" t="s">
        <v>964</v>
      </c>
      <c r="I57" s="52" t="s">
        <v>465</v>
      </c>
    </row>
    <row r="58" spans="1:9" ht="33" customHeight="1" x14ac:dyDescent="0.2">
      <c r="A58" s="3">
        <v>55</v>
      </c>
      <c r="B58" s="42" t="s">
        <v>838</v>
      </c>
      <c r="C58" s="43" t="s">
        <v>701</v>
      </c>
      <c r="D58" s="44" t="s">
        <v>328</v>
      </c>
      <c r="E58" s="44" t="s">
        <v>328</v>
      </c>
      <c r="F58" s="45" t="s">
        <v>3</v>
      </c>
      <c r="G58" s="46">
        <v>43327</v>
      </c>
      <c r="H58" s="43" t="s">
        <v>964</v>
      </c>
      <c r="I58" s="47"/>
    </row>
    <row r="59" spans="1:9" ht="33" customHeight="1" x14ac:dyDescent="0.2">
      <c r="A59" s="16">
        <v>56</v>
      </c>
      <c r="B59" s="36" t="s">
        <v>156</v>
      </c>
      <c r="C59" s="48" t="s">
        <v>701</v>
      </c>
      <c r="D59" s="49" t="s">
        <v>382</v>
      </c>
      <c r="E59" s="49" t="s">
        <v>382</v>
      </c>
      <c r="F59" s="50" t="s">
        <v>154</v>
      </c>
      <c r="G59" s="51">
        <v>33210</v>
      </c>
      <c r="H59" s="48" t="s">
        <v>964</v>
      </c>
      <c r="I59" s="52" t="s">
        <v>467</v>
      </c>
    </row>
    <row r="60" spans="1:9" ht="33" customHeight="1" x14ac:dyDescent="0.2">
      <c r="A60" s="3">
        <v>57</v>
      </c>
      <c r="B60" s="42" t="s">
        <v>236</v>
      </c>
      <c r="C60" s="43" t="s">
        <v>701</v>
      </c>
      <c r="D60" s="44" t="s">
        <v>357</v>
      </c>
      <c r="E60" s="44" t="s">
        <v>357</v>
      </c>
      <c r="F60" s="45" t="s">
        <v>235</v>
      </c>
      <c r="G60" s="46">
        <v>35201</v>
      </c>
      <c r="H60" s="43" t="s">
        <v>964</v>
      </c>
      <c r="I60" s="47" t="s">
        <v>468</v>
      </c>
    </row>
    <row r="61" spans="1:9" ht="33" customHeight="1" x14ac:dyDescent="0.2">
      <c r="A61" s="16">
        <v>58</v>
      </c>
      <c r="B61" s="36" t="s">
        <v>109</v>
      </c>
      <c r="C61" s="48" t="s">
        <v>701</v>
      </c>
      <c r="D61" s="49" t="s">
        <v>370</v>
      </c>
      <c r="E61" s="49" t="s">
        <v>370</v>
      </c>
      <c r="F61" s="50" t="s">
        <v>107</v>
      </c>
      <c r="G61" s="51">
        <v>27743</v>
      </c>
      <c r="H61" s="48" t="s">
        <v>964</v>
      </c>
      <c r="I61" s="52" t="s">
        <v>469</v>
      </c>
    </row>
    <row r="62" spans="1:9" ht="33" customHeight="1" x14ac:dyDescent="0.2">
      <c r="A62" s="3">
        <v>59</v>
      </c>
      <c r="B62" s="42" t="s">
        <v>142</v>
      </c>
      <c r="C62" s="43" t="s">
        <v>701</v>
      </c>
      <c r="D62" s="44" t="s">
        <v>383</v>
      </c>
      <c r="E62" s="44" t="s">
        <v>383</v>
      </c>
      <c r="F62" s="45" t="s">
        <v>135</v>
      </c>
      <c r="G62" s="46">
        <v>40238</v>
      </c>
      <c r="H62" s="43" t="s">
        <v>964</v>
      </c>
      <c r="I62" s="47" t="s">
        <v>470</v>
      </c>
    </row>
    <row r="63" spans="1:9" ht="33" customHeight="1" x14ac:dyDescent="0.2">
      <c r="A63" s="16">
        <v>60</v>
      </c>
      <c r="B63" s="36" t="s">
        <v>299</v>
      </c>
      <c r="C63" s="48" t="s">
        <v>701</v>
      </c>
      <c r="D63" s="49" t="s">
        <v>334</v>
      </c>
      <c r="E63" s="49" t="s">
        <v>334</v>
      </c>
      <c r="F63" s="50" t="s">
        <v>291</v>
      </c>
      <c r="G63" s="51">
        <v>35919</v>
      </c>
      <c r="H63" s="48" t="s">
        <v>1270</v>
      </c>
      <c r="I63" s="52"/>
    </row>
    <row r="64" spans="1:9" ht="33" customHeight="1" x14ac:dyDescent="0.2">
      <c r="A64" s="3">
        <v>61</v>
      </c>
      <c r="B64" s="42" t="s">
        <v>83</v>
      </c>
      <c r="C64" s="43" t="s">
        <v>701</v>
      </c>
      <c r="D64" s="44" t="s">
        <v>362</v>
      </c>
      <c r="E64" s="44" t="s">
        <v>362</v>
      </c>
      <c r="F64" s="45" t="s">
        <v>72</v>
      </c>
      <c r="G64" s="46">
        <v>35143</v>
      </c>
      <c r="H64" s="43" t="s">
        <v>964</v>
      </c>
      <c r="I64" s="47"/>
    </row>
    <row r="65" spans="1:9" ht="33" customHeight="1" x14ac:dyDescent="0.2">
      <c r="A65" s="16">
        <v>62</v>
      </c>
      <c r="B65" s="36" t="s">
        <v>248</v>
      </c>
      <c r="C65" s="48" t="s">
        <v>701</v>
      </c>
      <c r="D65" s="49" t="s">
        <v>403</v>
      </c>
      <c r="E65" s="49" t="s">
        <v>403</v>
      </c>
      <c r="F65" s="50" t="s">
        <v>244</v>
      </c>
      <c r="G65" s="51">
        <v>40217</v>
      </c>
      <c r="H65" s="48" t="s">
        <v>1270</v>
      </c>
      <c r="I65" s="52"/>
    </row>
    <row r="66" spans="1:9" ht="33" customHeight="1" x14ac:dyDescent="0.2">
      <c r="A66" s="3">
        <v>63</v>
      </c>
      <c r="B66" s="42" t="s">
        <v>127</v>
      </c>
      <c r="C66" s="43" t="s">
        <v>701</v>
      </c>
      <c r="D66" s="44" t="s">
        <v>377</v>
      </c>
      <c r="E66" s="44" t="s">
        <v>377</v>
      </c>
      <c r="F66" s="45" t="s">
        <v>124</v>
      </c>
      <c r="G66" s="46">
        <v>37956</v>
      </c>
      <c r="H66" s="43" t="s">
        <v>964</v>
      </c>
      <c r="I66" s="47" t="s">
        <v>471</v>
      </c>
    </row>
    <row r="67" spans="1:9" ht="33" customHeight="1" x14ac:dyDescent="0.2">
      <c r="A67" s="16">
        <v>64</v>
      </c>
      <c r="B67" s="36" t="s">
        <v>199</v>
      </c>
      <c r="C67" s="48" t="s">
        <v>701</v>
      </c>
      <c r="D67" s="49" t="s">
        <v>400</v>
      </c>
      <c r="E67" s="49" t="s">
        <v>400</v>
      </c>
      <c r="F67" s="50" t="s">
        <v>196</v>
      </c>
      <c r="G67" s="51">
        <v>34085</v>
      </c>
      <c r="H67" s="48" t="s">
        <v>964</v>
      </c>
      <c r="I67" s="52"/>
    </row>
    <row r="68" spans="1:9" ht="33" customHeight="1" x14ac:dyDescent="0.2">
      <c r="A68" s="3">
        <v>65</v>
      </c>
      <c r="B68" s="42" t="s">
        <v>75</v>
      </c>
      <c r="C68" s="43" t="s">
        <v>701</v>
      </c>
      <c r="D68" s="44" t="s">
        <v>358</v>
      </c>
      <c r="E68" s="44" t="s">
        <v>358</v>
      </c>
      <c r="F68" s="45" t="s">
        <v>72</v>
      </c>
      <c r="G68" s="46">
        <v>37413</v>
      </c>
      <c r="H68" s="43" t="s">
        <v>964</v>
      </c>
      <c r="I68" s="47" t="s">
        <v>472</v>
      </c>
    </row>
    <row r="69" spans="1:9" ht="33" customHeight="1" x14ac:dyDescent="0.2">
      <c r="A69" s="16">
        <v>66</v>
      </c>
      <c r="B69" s="36" t="s">
        <v>79</v>
      </c>
      <c r="C69" s="48" t="s">
        <v>701</v>
      </c>
      <c r="D69" s="49" t="s">
        <v>360</v>
      </c>
      <c r="E69" s="49" t="s">
        <v>360</v>
      </c>
      <c r="F69" s="50" t="s">
        <v>72</v>
      </c>
      <c r="G69" s="51">
        <v>34296</v>
      </c>
      <c r="H69" s="48" t="s">
        <v>964</v>
      </c>
      <c r="I69" s="52" t="s">
        <v>473</v>
      </c>
    </row>
    <row r="70" spans="1:9" ht="33" customHeight="1" x14ac:dyDescent="0.2">
      <c r="A70" s="3">
        <v>67</v>
      </c>
      <c r="B70" s="42" t="s">
        <v>44</v>
      </c>
      <c r="C70" s="43" t="s">
        <v>701</v>
      </c>
      <c r="D70" s="44" t="s">
        <v>343</v>
      </c>
      <c r="E70" s="44" t="s">
        <v>343</v>
      </c>
      <c r="F70" s="45" t="s">
        <v>43</v>
      </c>
      <c r="G70" s="46">
        <v>36787</v>
      </c>
      <c r="H70" s="43" t="s">
        <v>964</v>
      </c>
      <c r="I70" s="47" t="s">
        <v>474</v>
      </c>
    </row>
    <row r="71" spans="1:9" ht="33" customHeight="1" x14ac:dyDescent="0.2">
      <c r="A71" s="16">
        <v>68</v>
      </c>
      <c r="B71" s="36" t="s">
        <v>268</v>
      </c>
      <c r="C71" s="48" t="s">
        <v>701</v>
      </c>
      <c r="D71" s="49" t="s">
        <v>422</v>
      </c>
      <c r="E71" s="49" t="s">
        <v>422</v>
      </c>
      <c r="F71" s="50" t="s">
        <v>264</v>
      </c>
      <c r="G71" s="51">
        <v>35933</v>
      </c>
      <c r="H71" s="48" t="s">
        <v>1270</v>
      </c>
      <c r="I71" s="52" t="s">
        <v>475</v>
      </c>
    </row>
    <row r="72" spans="1:9" ht="33" customHeight="1" x14ac:dyDescent="0.2">
      <c r="A72" s="3">
        <v>69</v>
      </c>
      <c r="B72" s="42" t="s">
        <v>259</v>
      </c>
      <c r="C72" s="43" t="s">
        <v>701</v>
      </c>
      <c r="D72" s="44" t="s">
        <v>424</v>
      </c>
      <c r="E72" s="44" t="s">
        <v>424</v>
      </c>
      <c r="F72" s="45" t="s">
        <v>257</v>
      </c>
      <c r="G72" s="46">
        <v>35851</v>
      </c>
      <c r="H72" s="43" t="s">
        <v>1270</v>
      </c>
      <c r="I72" s="47" t="s">
        <v>476</v>
      </c>
    </row>
    <row r="73" spans="1:9" ht="33" customHeight="1" x14ac:dyDescent="0.2">
      <c r="A73" s="16">
        <v>70</v>
      </c>
      <c r="B73" s="36" t="s">
        <v>175</v>
      </c>
      <c r="C73" s="48" t="s">
        <v>701</v>
      </c>
      <c r="D73" s="49" t="s">
        <v>392</v>
      </c>
      <c r="E73" s="49" t="s">
        <v>392</v>
      </c>
      <c r="F73" s="50" t="s">
        <v>165</v>
      </c>
      <c r="G73" s="51">
        <v>35310</v>
      </c>
      <c r="H73" s="48" t="s">
        <v>964</v>
      </c>
      <c r="I73" s="52"/>
    </row>
    <row r="74" spans="1:9" ht="33" customHeight="1" x14ac:dyDescent="0.2">
      <c r="A74" s="3">
        <v>71</v>
      </c>
      <c r="B74" s="42" t="s">
        <v>202</v>
      </c>
      <c r="C74" s="43" t="s">
        <v>701</v>
      </c>
      <c r="D74" s="44" t="s">
        <v>402</v>
      </c>
      <c r="E74" s="44" t="s">
        <v>402</v>
      </c>
      <c r="F74" s="45" t="s">
        <v>201</v>
      </c>
      <c r="G74" s="46">
        <v>41214</v>
      </c>
      <c r="H74" s="43" t="s">
        <v>964</v>
      </c>
      <c r="I74" s="47" t="s">
        <v>477</v>
      </c>
    </row>
    <row r="75" spans="1:9" ht="33" customHeight="1" x14ac:dyDescent="0.2">
      <c r="A75" s="16">
        <v>72</v>
      </c>
      <c r="B75" s="36" t="s">
        <v>2</v>
      </c>
      <c r="C75" s="48" t="s">
        <v>701</v>
      </c>
      <c r="D75" s="49" t="s">
        <v>327</v>
      </c>
      <c r="E75" s="49" t="s">
        <v>327</v>
      </c>
      <c r="F75" s="50" t="s">
        <v>0</v>
      </c>
      <c r="G75" s="51">
        <v>41246</v>
      </c>
      <c r="H75" s="48" t="s">
        <v>964</v>
      </c>
      <c r="I75" s="52"/>
    </row>
    <row r="76" spans="1:9" ht="33" customHeight="1" x14ac:dyDescent="0.2">
      <c r="A76" s="3">
        <v>73</v>
      </c>
      <c r="B76" s="42" t="s">
        <v>228</v>
      </c>
      <c r="C76" s="43" t="s">
        <v>701</v>
      </c>
      <c r="D76" s="44" t="s">
        <v>415</v>
      </c>
      <c r="E76" s="44" t="s">
        <v>415</v>
      </c>
      <c r="F76" s="45" t="s">
        <v>227</v>
      </c>
      <c r="G76" s="46">
        <v>34821</v>
      </c>
      <c r="H76" s="43" t="s">
        <v>1270</v>
      </c>
      <c r="I76" s="47" t="s">
        <v>478</v>
      </c>
    </row>
    <row r="77" spans="1:9" ht="33" customHeight="1" x14ac:dyDescent="0.2">
      <c r="A77" s="16">
        <v>74</v>
      </c>
      <c r="B77" s="36" t="s">
        <v>223</v>
      </c>
      <c r="C77" s="48" t="s">
        <v>701</v>
      </c>
      <c r="D77" s="49" t="s">
        <v>413</v>
      </c>
      <c r="E77" s="49" t="s">
        <v>413</v>
      </c>
      <c r="F77" s="50" t="s">
        <v>220</v>
      </c>
      <c r="G77" s="51">
        <v>40120</v>
      </c>
      <c r="H77" s="48" t="s">
        <v>964</v>
      </c>
      <c r="I77" s="52" t="s">
        <v>479</v>
      </c>
    </row>
    <row r="78" spans="1:9" ht="33" customHeight="1" x14ac:dyDescent="0.2">
      <c r="A78" s="3">
        <v>75</v>
      </c>
      <c r="B78" s="42" t="s">
        <v>219</v>
      </c>
      <c r="C78" s="43" t="s">
        <v>701</v>
      </c>
      <c r="D78" s="44" t="s">
        <v>410</v>
      </c>
      <c r="E78" s="44" t="s">
        <v>410</v>
      </c>
      <c r="F78" s="45" t="s">
        <v>218</v>
      </c>
      <c r="G78" s="46">
        <v>36346</v>
      </c>
      <c r="H78" s="43" t="s">
        <v>964</v>
      </c>
      <c r="I78" s="47" t="s">
        <v>480</v>
      </c>
    </row>
    <row r="79" spans="1:9" ht="33" customHeight="1" x14ac:dyDescent="0.2">
      <c r="A79" s="16">
        <v>76</v>
      </c>
      <c r="B79" s="36" t="s">
        <v>258</v>
      </c>
      <c r="C79" s="48" t="s">
        <v>701</v>
      </c>
      <c r="D79" s="49" t="s">
        <v>421</v>
      </c>
      <c r="E79" s="49" t="s">
        <v>421</v>
      </c>
      <c r="F79" s="50" t="s">
        <v>257</v>
      </c>
      <c r="G79" s="51">
        <v>41913</v>
      </c>
      <c r="H79" s="48" t="s">
        <v>1270</v>
      </c>
      <c r="I79" s="52" t="s">
        <v>478</v>
      </c>
    </row>
    <row r="80" spans="1:9" ht="33" customHeight="1" x14ac:dyDescent="0.2">
      <c r="A80" s="3">
        <v>77</v>
      </c>
      <c r="B80" s="42" t="s">
        <v>1600</v>
      </c>
      <c r="C80" s="43" t="s">
        <v>701</v>
      </c>
      <c r="D80" s="44" t="s">
        <v>386</v>
      </c>
      <c r="E80" s="44"/>
      <c r="F80" s="45" t="s">
        <v>160</v>
      </c>
      <c r="G80" s="46">
        <v>43621</v>
      </c>
      <c r="H80" s="43" t="s">
        <v>964</v>
      </c>
      <c r="I80" s="47"/>
    </row>
    <row r="81" spans="1:9" ht="33" customHeight="1" x14ac:dyDescent="0.2">
      <c r="A81" s="16">
        <v>78</v>
      </c>
      <c r="B81" s="36" t="s">
        <v>229</v>
      </c>
      <c r="C81" s="48" t="s">
        <v>701</v>
      </c>
      <c r="D81" s="49" t="s">
        <v>416</v>
      </c>
      <c r="E81" s="49" t="s">
        <v>416</v>
      </c>
      <c r="F81" s="50" t="s">
        <v>227</v>
      </c>
      <c r="G81" s="51">
        <v>37288</v>
      </c>
      <c r="H81" s="48" t="s">
        <v>1270</v>
      </c>
      <c r="I81" s="52" t="s">
        <v>481</v>
      </c>
    </row>
    <row r="82" spans="1:9" ht="33" customHeight="1" x14ac:dyDescent="0.2">
      <c r="A82" s="3">
        <v>79</v>
      </c>
      <c r="B82" s="42" t="s">
        <v>194</v>
      </c>
      <c r="C82" s="43" t="s">
        <v>701</v>
      </c>
      <c r="D82" s="44" t="s">
        <v>398</v>
      </c>
      <c r="E82" s="44" t="s">
        <v>398</v>
      </c>
      <c r="F82" s="45" t="s">
        <v>188</v>
      </c>
      <c r="G82" s="46">
        <v>37655</v>
      </c>
      <c r="H82" s="43" t="s">
        <v>1270</v>
      </c>
      <c r="I82" s="47"/>
    </row>
    <row r="83" spans="1:9" ht="33" customHeight="1" x14ac:dyDescent="0.2">
      <c r="A83" s="16">
        <v>80</v>
      </c>
      <c r="B83" s="36" t="s">
        <v>110</v>
      </c>
      <c r="C83" s="48" t="s">
        <v>701</v>
      </c>
      <c r="D83" s="49" t="s">
        <v>334</v>
      </c>
      <c r="E83" s="49" t="s">
        <v>334</v>
      </c>
      <c r="F83" s="50" t="s">
        <v>107</v>
      </c>
      <c r="G83" s="51">
        <v>31656</v>
      </c>
      <c r="H83" s="48" t="s">
        <v>964</v>
      </c>
      <c r="I83" s="52" t="s">
        <v>482</v>
      </c>
    </row>
    <row r="84" spans="1:9" ht="33" customHeight="1" x14ac:dyDescent="0.2">
      <c r="A84" s="3">
        <v>81</v>
      </c>
      <c r="B84" s="42" t="s">
        <v>73</v>
      </c>
      <c r="C84" s="43" t="s">
        <v>701</v>
      </c>
      <c r="D84" s="44" t="s">
        <v>357</v>
      </c>
      <c r="E84" s="44" t="s">
        <v>357</v>
      </c>
      <c r="F84" s="45" t="s">
        <v>72</v>
      </c>
      <c r="G84" s="46">
        <v>36615</v>
      </c>
      <c r="H84" s="43" t="s">
        <v>964</v>
      </c>
      <c r="I84" s="47"/>
    </row>
    <row r="85" spans="1:9" ht="33" customHeight="1" x14ac:dyDescent="0.2">
      <c r="A85" s="16">
        <v>82</v>
      </c>
      <c r="B85" s="36" t="s">
        <v>52</v>
      </c>
      <c r="C85" s="48" t="s">
        <v>701</v>
      </c>
      <c r="D85" s="49" t="s">
        <v>347</v>
      </c>
      <c r="E85" s="49" t="s">
        <v>347</v>
      </c>
      <c r="F85" s="50" t="s">
        <v>51</v>
      </c>
      <c r="G85" s="51">
        <v>36332</v>
      </c>
      <c r="H85" s="48" t="s">
        <v>964</v>
      </c>
      <c r="I85" s="52"/>
    </row>
    <row r="86" spans="1:9" ht="33" customHeight="1" x14ac:dyDescent="0.2">
      <c r="A86" s="3">
        <v>83</v>
      </c>
      <c r="B86" s="42" t="s">
        <v>63</v>
      </c>
      <c r="C86" s="43" t="s">
        <v>701</v>
      </c>
      <c r="D86" s="44" t="s">
        <v>353</v>
      </c>
      <c r="E86" s="44" t="s">
        <v>353</v>
      </c>
      <c r="F86" s="45" t="s">
        <v>59</v>
      </c>
      <c r="G86" s="46">
        <v>37032</v>
      </c>
      <c r="H86" s="43" t="s">
        <v>964</v>
      </c>
      <c r="I86" s="47" t="s">
        <v>484</v>
      </c>
    </row>
    <row r="87" spans="1:9" ht="33" customHeight="1" x14ac:dyDescent="0.2">
      <c r="A87" s="16">
        <v>84</v>
      </c>
      <c r="B87" s="36" t="s">
        <v>66</v>
      </c>
      <c r="C87" s="48" t="s">
        <v>701</v>
      </c>
      <c r="D87" s="49" t="s">
        <v>355</v>
      </c>
      <c r="E87" s="49" t="s">
        <v>355</v>
      </c>
      <c r="F87" s="50" t="s">
        <v>64</v>
      </c>
      <c r="G87" s="51">
        <v>36526</v>
      </c>
      <c r="H87" s="48" t="s">
        <v>1270</v>
      </c>
      <c r="I87" s="52" t="s">
        <v>485</v>
      </c>
    </row>
    <row r="88" spans="1:9" ht="33" customHeight="1" x14ac:dyDescent="0.2">
      <c r="A88" s="3">
        <v>85</v>
      </c>
      <c r="B88" s="42" t="s">
        <v>25</v>
      </c>
      <c r="C88" s="43" t="s">
        <v>701</v>
      </c>
      <c r="D88" s="44" t="s">
        <v>334</v>
      </c>
      <c r="E88" s="44" t="s">
        <v>334</v>
      </c>
      <c r="F88" s="45" t="s">
        <v>20</v>
      </c>
      <c r="G88" s="46">
        <v>33259</v>
      </c>
      <c r="H88" s="43" t="s">
        <v>964</v>
      </c>
      <c r="I88" s="47" t="s">
        <v>486</v>
      </c>
    </row>
    <row r="89" spans="1:9" ht="33" customHeight="1" x14ac:dyDescent="0.2">
      <c r="A89" s="16">
        <v>86</v>
      </c>
      <c r="B89" s="36" t="s">
        <v>9</v>
      </c>
      <c r="C89" s="48" t="s">
        <v>701</v>
      </c>
      <c r="D89" s="49" t="s">
        <v>330</v>
      </c>
      <c r="E89" s="49" t="s">
        <v>330</v>
      </c>
      <c r="F89" s="50" t="s">
        <v>3</v>
      </c>
      <c r="G89" s="51">
        <v>35583</v>
      </c>
      <c r="H89" s="48" t="s">
        <v>964</v>
      </c>
      <c r="I89" s="52"/>
    </row>
    <row r="90" spans="1:9" ht="33" customHeight="1" x14ac:dyDescent="0.2">
      <c r="A90" s="3">
        <v>87</v>
      </c>
      <c r="B90" s="42" t="s">
        <v>853</v>
      </c>
      <c r="C90" s="43" t="s">
        <v>701</v>
      </c>
      <c r="D90" s="44" t="s">
        <v>353</v>
      </c>
      <c r="E90" s="44" t="s">
        <v>353</v>
      </c>
      <c r="F90" s="45" t="s">
        <v>59</v>
      </c>
      <c r="G90" s="46">
        <v>37956</v>
      </c>
      <c r="H90" s="43" t="s">
        <v>964</v>
      </c>
      <c r="I90" s="47"/>
    </row>
    <row r="91" spans="1:9" ht="33" customHeight="1" x14ac:dyDescent="0.2">
      <c r="A91" s="16">
        <v>88</v>
      </c>
      <c r="B91" s="36" t="s">
        <v>148</v>
      </c>
      <c r="C91" s="48" t="s">
        <v>701</v>
      </c>
      <c r="D91" s="49" t="s">
        <v>341</v>
      </c>
      <c r="E91" s="49" t="s">
        <v>341</v>
      </c>
      <c r="F91" s="50" t="s">
        <v>145</v>
      </c>
      <c r="G91" s="51">
        <v>40148</v>
      </c>
      <c r="H91" s="48" t="s">
        <v>964</v>
      </c>
      <c r="I91" s="52"/>
    </row>
    <row r="92" spans="1:9" ht="33" customHeight="1" x14ac:dyDescent="0.2">
      <c r="A92" s="3">
        <v>89</v>
      </c>
      <c r="B92" s="42" t="s">
        <v>134</v>
      </c>
      <c r="C92" s="43" t="s">
        <v>701</v>
      </c>
      <c r="D92" s="44" t="s">
        <v>380</v>
      </c>
      <c r="E92" s="44" t="s">
        <v>380</v>
      </c>
      <c r="F92" s="45" t="s">
        <v>131</v>
      </c>
      <c r="G92" s="46">
        <v>37956</v>
      </c>
      <c r="H92" s="43" t="s">
        <v>964</v>
      </c>
      <c r="I92" s="47"/>
    </row>
    <row r="93" spans="1:9" ht="33" customHeight="1" x14ac:dyDescent="0.2">
      <c r="A93" s="16">
        <v>90</v>
      </c>
      <c r="B93" s="36" t="s">
        <v>129</v>
      </c>
      <c r="C93" s="48" t="s">
        <v>701</v>
      </c>
      <c r="D93" s="49" t="s">
        <v>378</v>
      </c>
      <c r="E93" s="49" t="s">
        <v>378</v>
      </c>
      <c r="F93" s="50" t="s">
        <v>128</v>
      </c>
      <c r="G93" s="51">
        <v>31852</v>
      </c>
      <c r="H93" s="48" t="s">
        <v>964</v>
      </c>
      <c r="I93" s="52"/>
    </row>
    <row r="94" spans="1:9" ht="33" customHeight="1" x14ac:dyDescent="0.2">
      <c r="A94" s="3">
        <v>91</v>
      </c>
      <c r="B94" s="42" t="s">
        <v>13</v>
      </c>
      <c r="C94" s="43" t="s">
        <v>701</v>
      </c>
      <c r="D94" s="44" t="s">
        <v>332</v>
      </c>
      <c r="E94" s="44" t="s">
        <v>332</v>
      </c>
      <c r="F94" s="45" t="s">
        <v>10</v>
      </c>
      <c r="G94" s="46">
        <v>35800</v>
      </c>
      <c r="H94" s="43" t="s">
        <v>964</v>
      </c>
      <c r="I94" s="47" t="s">
        <v>487</v>
      </c>
    </row>
    <row r="95" spans="1:9" ht="33" customHeight="1" x14ac:dyDescent="0.2">
      <c r="A95" s="16">
        <v>92</v>
      </c>
      <c r="B95" s="36" t="s">
        <v>163</v>
      </c>
      <c r="C95" s="48" t="s">
        <v>701</v>
      </c>
      <c r="D95" s="49" t="s">
        <v>370</v>
      </c>
      <c r="E95" s="49" t="s">
        <v>370</v>
      </c>
      <c r="F95" s="50" t="s">
        <v>160</v>
      </c>
      <c r="G95" s="51">
        <v>35446</v>
      </c>
      <c r="H95" s="48" t="s">
        <v>964</v>
      </c>
      <c r="I95" s="52" t="s">
        <v>488</v>
      </c>
    </row>
    <row r="96" spans="1:9" ht="33" customHeight="1" x14ac:dyDescent="0.2">
      <c r="A96" s="3">
        <v>93</v>
      </c>
      <c r="B96" s="42" t="s">
        <v>16</v>
      </c>
      <c r="C96" s="43" t="s">
        <v>701</v>
      </c>
      <c r="D96" s="44" t="s">
        <v>333</v>
      </c>
      <c r="E96" s="44" t="s">
        <v>333</v>
      </c>
      <c r="F96" s="45" t="s">
        <v>10</v>
      </c>
      <c r="G96" s="46">
        <v>35870</v>
      </c>
      <c r="H96" s="43" t="s">
        <v>964</v>
      </c>
      <c r="I96" s="47" t="s">
        <v>489</v>
      </c>
    </row>
    <row r="97" spans="1:9" ht="33" customHeight="1" x14ac:dyDescent="0.2">
      <c r="A97" s="16">
        <v>94</v>
      </c>
      <c r="B97" s="36" t="s">
        <v>172</v>
      </c>
      <c r="C97" s="48" t="s">
        <v>701</v>
      </c>
      <c r="D97" s="49" t="s">
        <v>392</v>
      </c>
      <c r="E97" s="49" t="s">
        <v>392</v>
      </c>
      <c r="F97" s="50" t="s">
        <v>165</v>
      </c>
      <c r="G97" s="51">
        <v>37316</v>
      </c>
      <c r="H97" s="48" t="s">
        <v>964</v>
      </c>
      <c r="I97" s="52" t="s">
        <v>490</v>
      </c>
    </row>
    <row r="98" spans="1:9" ht="33" customHeight="1" x14ac:dyDescent="0.2">
      <c r="A98" s="3">
        <v>95</v>
      </c>
      <c r="B98" s="42" t="s">
        <v>1601</v>
      </c>
      <c r="C98" s="43" t="s">
        <v>701</v>
      </c>
      <c r="D98" s="44" t="s">
        <v>421</v>
      </c>
      <c r="E98" s="44" t="s">
        <v>421</v>
      </c>
      <c r="F98" s="45" t="s">
        <v>301</v>
      </c>
      <c r="G98" s="46">
        <v>43545</v>
      </c>
      <c r="H98" s="43" t="s">
        <v>1270</v>
      </c>
      <c r="I98" s="47"/>
    </row>
    <row r="99" spans="1:9" ht="33" customHeight="1" x14ac:dyDescent="0.2">
      <c r="A99" s="16">
        <v>96</v>
      </c>
      <c r="B99" s="36" t="s">
        <v>94</v>
      </c>
      <c r="C99" s="48" t="s">
        <v>701</v>
      </c>
      <c r="D99" s="49" t="s">
        <v>364</v>
      </c>
      <c r="E99" s="49" t="s">
        <v>364</v>
      </c>
      <c r="F99" s="50" t="s">
        <v>84</v>
      </c>
      <c r="G99" s="51">
        <v>33573</v>
      </c>
      <c r="H99" s="48" t="s">
        <v>964</v>
      </c>
      <c r="I99" s="52"/>
    </row>
    <row r="100" spans="1:9" ht="33" customHeight="1" x14ac:dyDescent="0.2">
      <c r="A100" s="3">
        <v>97</v>
      </c>
      <c r="B100" s="42" t="s">
        <v>1</v>
      </c>
      <c r="C100" s="43" t="s">
        <v>701</v>
      </c>
      <c r="D100" s="44" t="s">
        <v>326</v>
      </c>
      <c r="E100" s="44" t="s">
        <v>326</v>
      </c>
      <c r="F100" s="45" t="s">
        <v>0</v>
      </c>
      <c r="G100" s="46">
        <v>37956</v>
      </c>
      <c r="H100" s="43" t="s">
        <v>964</v>
      </c>
      <c r="I100" s="47" t="s">
        <v>491</v>
      </c>
    </row>
    <row r="101" spans="1:9" ht="33" customHeight="1" x14ac:dyDescent="0.2">
      <c r="A101" s="16">
        <v>98</v>
      </c>
      <c r="B101" s="36" t="s">
        <v>58</v>
      </c>
      <c r="C101" s="48" t="s">
        <v>701</v>
      </c>
      <c r="D101" s="49" t="s">
        <v>350</v>
      </c>
      <c r="E101" s="49" t="s">
        <v>350</v>
      </c>
      <c r="F101" s="50" t="s">
        <v>859</v>
      </c>
      <c r="G101" s="51">
        <v>36586</v>
      </c>
      <c r="H101" s="48" t="s">
        <v>964</v>
      </c>
      <c r="I101" s="52" t="s">
        <v>492</v>
      </c>
    </row>
    <row r="102" spans="1:9" ht="33" customHeight="1" x14ac:dyDescent="0.2">
      <c r="A102" s="3">
        <v>99</v>
      </c>
      <c r="B102" s="42" t="s">
        <v>137</v>
      </c>
      <c r="C102" s="43" t="s">
        <v>701</v>
      </c>
      <c r="D102" s="44" t="s">
        <v>382</v>
      </c>
      <c r="E102" s="44" t="s">
        <v>382</v>
      </c>
      <c r="F102" s="45" t="s">
        <v>135</v>
      </c>
      <c r="G102" s="46">
        <v>34988</v>
      </c>
      <c r="H102" s="43" t="s">
        <v>964</v>
      </c>
      <c r="I102" s="47" t="s">
        <v>494</v>
      </c>
    </row>
    <row r="103" spans="1:9" ht="33" customHeight="1" x14ac:dyDescent="0.2">
      <c r="A103" s="16">
        <v>100</v>
      </c>
      <c r="B103" s="36" t="s">
        <v>139</v>
      </c>
      <c r="C103" s="48" t="s">
        <v>701</v>
      </c>
      <c r="D103" s="49" t="s">
        <v>382</v>
      </c>
      <c r="E103" s="49" t="s">
        <v>382</v>
      </c>
      <c r="F103" s="50" t="s">
        <v>135</v>
      </c>
      <c r="G103" s="51">
        <v>35886</v>
      </c>
      <c r="H103" s="48" t="s">
        <v>964</v>
      </c>
      <c r="I103" s="52" t="s">
        <v>495</v>
      </c>
    </row>
    <row r="104" spans="1:9" ht="33" customHeight="1" x14ac:dyDescent="0.2">
      <c r="A104" s="3">
        <v>101</v>
      </c>
      <c r="B104" s="42" t="s">
        <v>249</v>
      </c>
      <c r="C104" s="43" t="s">
        <v>701</v>
      </c>
      <c r="D104" s="44" t="s">
        <v>334</v>
      </c>
      <c r="E104" s="44" t="s">
        <v>334</v>
      </c>
      <c r="F104" s="45" t="s">
        <v>244</v>
      </c>
      <c r="G104" s="46">
        <v>34974</v>
      </c>
      <c r="H104" s="43" t="s">
        <v>1270</v>
      </c>
      <c r="I104" s="47" t="s">
        <v>496</v>
      </c>
    </row>
    <row r="105" spans="1:9" ht="33" customHeight="1" x14ac:dyDescent="0.2">
      <c r="A105" s="16">
        <v>102</v>
      </c>
      <c r="B105" s="36" t="s">
        <v>119</v>
      </c>
      <c r="C105" s="48" t="s">
        <v>701</v>
      </c>
      <c r="D105" s="49" t="s">
        <v>375</v>
      </c>
      <c r="E105" s="49" t="s">
        <v>375</v>
      </c>
      <c r="F105" s="50" t="s">
        <v>117</v>
      </c>
      <c r="G105" s="51">
        <v>35901</v>
      </c>
      <c r="H105" s="48" t="s">
        <v>964</v>
      </c>
      <c r="I105" s="52" t="s">
        <v>497</v>
      </c>
    </row>
    <row r="106" spans="1:9" ht="33" customHeight="1" x14ac:dyDescent="0.2">
      <c r="A106" s="3">
        <v>103</v>
      </c>
      <c r="B106" s="42" t="s">
        <v>155</v>
      </c>
      <c r="C106" s="43" t="s">
        <v>701</v>
      </c>
      <c r="D106" s="44" t="s">
        <v>382</v>
      </c>
      <c r="E106" s="44" t="s">
        <v>382</v>
      </c>
      <c r="F106" s="45" t="s">
        <v>154</v>
      </c>
      <c r="G106" s="46">
        <v>35590</v>
      </c>
      <c r="H106" s="43" t="s">
        <v>964</v>
      </c>
      <c r="I106" s="47" t="s">
        <v>498</v>
      </c>
    </row>
    <row r="107" spans="1:9" ht="33" customHeight="1" x14ac:dyDescent="0.2">
      <c r="A107" s="16">
        <v>104</v>
      </c>
      <c r="B107" s="36" t="s">
        <v>288</v>
      </c>
      <c r="C107" s="48" t="s">
        <v>701</v>
      </c>
      <c r="D107" s="49" t="s">
        <v>348</v>
      </c>
      <c r="E107" s="49" t="s">
        <v>348</v>
      </c>
      <c r="F107" s="50" t="s">
        <v>283</v>
      </c>
      <c r="G107" s="51">
        <v>41214</v>
      </c>
      <c r="H107" s="48" t="s">
        <v>1270</v>
      </c>
      <c r="I107" s="52" t="s">
        <v>499</v>
      </c>
    </row>
    <row r="108" spans="1:9" ht="33" customHeight="1" x14ac:dyDescent="0.2">
      <c r="A108" s="3">
        <v>105</v>
      </c>
      <c r="B108" s="42" t="s">
        <v>17</v>
      </c>
      <c r="C108" s="43" t="s">
        <v>701</v>
      </c>
      <c r="D108" s="44" t="s">
        <v>333</v>
      </c>
      <c r="E108" s="44" t="s">
        <v>333</v>
      </c>
      <c r="F108" s="45" t="s">
        <v>10</v>
      </c>
      <c r="G108" s="46">
        <v>40878</v>
      </c>
      <c r="H108" s="43" t="s">
        <v>964</v>
      </c>
      <c r="I108" s="47" t="s">
        <v>500</v>
      </c>
    </row>
    <row r="109" spans="1:9" ht="33" customHeight="1" x14ac:dyDescent="0.2">
      <c r="A109" s="16">
        <v>106</v>
      </c>
      <c r="B109" s="36" t="s">
        <v>111</v>
      </c>
      <c r="C109" s="48" t="s">
        <v>701</v>
      </c>
      <c r="D109" s="49" t="s">
        <v>371</v>
      </c>
      <c r="E109" s="49" t="s">
        <v>371</v>
      </c>
      <c r="F109" s="50" t="s">
        <v>107</v>
      </c>
      <c r="G109" s="51">
        <v>40407</v>
      </c>
      <c r="H109" s="48" t="s">
        <v>964</v>
      </c>
      <c r="I109" s="52"/>
    </row>
    <row r="110" spans="1:9" ht="33" customHeight="1" x14ac:dyDescent="0.2">
      <c r="A110" s="3">
        <v>107</v>
      </c>
      <c r="B110" s="42" t="s">
        <v>116</v>
      </c>
      <c r="C110" s="43" t="s">
        <v>701</v>
      </c>
      <c r="D110" s="44" t="s">
        <v>373</v>
      </c>
      <c r="E110" s="44" t="s">
        <v>373</v>
      </c>
      <c r="F110" s="45" t="s">
        <v>112</v>
      </c>
      <c r="G110" s="46">
        <v>37501</v>
      </c>
      <c r="H110" s="43" t="s">
        <v>964</v>
      </c>
      <c r="I110" s="47"/>
    </row>
    <row r="111" spans="1:9" ht="33" customHeight="1" x14ac:dyDescent="0.2">
      <c r="A111" s="16">
        <v>108</v>
      </c>
      <c r="B111" s="36" t="s">
        <v>50</v>
      </c>
      <c r="C111" s="48" t="s">
        <v>701</v>
      </c>
      <c r="D111" s="49" t="s">
        <v>346</v>
      </c>
      <c r="E111" s="49" t="s">
        <v>346</v>
      </c>
      <c r="F111" s="50" t="s">
        <v>48</v>
      </c>
      <c r="G111" s="51">
        <v>34593</v>
      </c>
      <c r="H111" s="48" t="s">
        <v>964</v>
      </c>
      <c r="I111" s="52"/>
    </row>
    <row r="112" spans="1:9" ht="33" customHeight="1" x14ac:dyDescent="0.2">
      <c r="A112" s="3">
        <v>109</v>
      </c>
      <c r="B112" s="42" t="s">
        <v>159</v>
      </c>
      <c r="C112" s="43" t="s">
        <v>701</v>
      </c>
      <c r="D112" s="44" t="s">
        <v>382</v>
      </c>
      <c r="E112" s="44" t="s">
        <v>382</v>
      </c>
      <c r="F112" s="45" t="s">
        <v>157</v>
      </c>
      <c r="G112" s="46">
        <v>40148</v>
      </c>
      <c r="H112" s="43" t="s">
        <v>964</v>
      </c>
      <c r="I112" s="47" t="s">
        <v>570</v>
      </c>
    </row>
    <row r="113" spans="1:9" ht="33" customHeight="1" x14ac:dyDescent="0.2">
      <c r="A113" s="16">
        <v>110</v>
      </c>
      <c r="B113" s="36" t="s">
        <v>98</v>
      </c>
      <c r="C113" s="48" t="s">
        <v>701</v>
      </c>
      <c r="D113" s="49" t="s">
        <v>334</v>
      </c>
      <c r="E113" s="49" t="s">
        <v>334</v>
      </c>
      <c r="F113" s="50" t="s">
        <v>97</v>
      </c>
      <c r="G113" s="51">
        <v>36404</v>
      </c>
      <c r="H113" s="48" t="s">
        <v>964</v>
      </c>
      <c r="I113" s="52" t="s">
        <v>571</v>
      </c>
    </row>
    <row r="114" spans="1:9" ht="33" customHeight="1" x14ac:dyDescent="0.2">
      <c r="A114" s="3">
        <v>111</v>
      </c>
      <c r="B114" s="42" t="s">
        <v>7</v>
      </c>
      <c r="C114" s="43" t="s">
        <v>701</v>
      </c>
      <c r="D114" s="44" t="s">
        <v>329</v>
      </c>
      <c r="E114" s="44" t="s">
        <v>329</v>
      </c>
      <c r="F114" s="45" t="s">
        <v>3</v>
      </c>
      <c r="G114" s="46">
        <v>35116</v>
      </c>
      <c r="H114" s="43" t="s">
        <v>964</v>
      </c>
      <c r="I114" s="47"/>
    </row>
    <row r="115" spans="1:9" ht="33" customHeight="1" x14ac:dyDescent="0.2">
      <c r="A115" s="16">
        <v>112</v>
      </c>
      <c r="B115" s="36" t="s">
        <v>47</v>
      </c>
      <c r="C115" s="48" t="s">
        <v>701</v>
      </c>
      <c r="D115" s="49" t="s">
        <v>344</v>
      </c>
      <c r="E115" s="49" t="s">
        <v>344</v>
      </c>
      <c r="F115" s="50" t="s">
        <v>43</v>
      </c>
      <c r="G115" s="51">
        <v>36298</v>
      </c>
      <c r="H115" s="48" t="s">
        <v>964</v>
      </c>
      <c r="I115" s="52"/>
    </row>
    <row r="116" spans="1:9" ht="33" customHeight="1" x14ac:dyDescent="0.2">
      <c r="A116" s="3">
        <v>113</v>
      </c>
      <c r="B116" s="42" t="s">
        <v>260</v>
      </c>
      <c r="C116" s="43" t="s">
        <v>701</v>
      </c>
      <c r="D116" s="44" t="s">
        <v>422</v>
      </c>
      <c r="E116" s="44" t="s">
        <v>422</v>
      </c>
      <c r="F116" s="45" t="s">
        <v>257</v>
      </c>
      <c r="G116" s="46">
        <v>37956</v>
      </c>
      <c r="H116" s="43" t="s">
        <v>1270</v>
      </c>
      <c r="I116" s="47" t="s">
        <v>572</v>
      </c>
    </row>
    <row r="117" spans="1:9" ht="33" customHeight="1" x14ac:dyDescent="0.2">
      <c r="A117" s="16">
        <v>114</v>
      </c>
      <c r="B117" s="36" t="s">
        <v>286</v>
      </c>
      <c r="C117" s="48" t="s">
        <v>701</v>
      </c>
      <c r="D117" s="49" t="s">
        <v>424</v>
      </c>
      <c r="E117" s="49" t="s">
        <v>424</v>
      </c>
      <c r="F117" s="50" t="s">
        <v>283</v>
      </c>
      <c r="G117" s="51">
        <v>41214</v>
      </c>
      <c r="H117" s="48" t="s">
        <v>1270</v>
      </c>
      <c r="I117" s="52" t="s">
        <v>573</v>
      </c>
    </row>
    <row r="118" spans="1:9" ht="33" customHeight="1" x14ac:dyDescent="0.2">
      <c r="A118" s="3">
        <v>115</v>
      </c>
      <c r="B118" s="42" t="s">
        <v>297</v>
      </c>
      <c r="C118" s="43" t="s">
        <v>701</v>
      </c>
      <c r="D118" s="44" t="s">
        <v>359</v>
      </c>
      <c r="E118" s="44" t="s">
        <v>359</v>
      </c>
      <c r="F118" s="45" t="s">
        <v>291</v>
      </c>
      <c r="G118" s="46">
        <v>35446</v>
      </c>
      <c r="H118" s="43" t="s">
        <v>1270</v>
      </c>
      <c r="I118" s="47" t="s">
        <v>574</v>
      </c>
    </row>
    <row r="119" spans="1:9" ht="33" customHeight="1" x14ac:dyDescent="0.2">
      <c r="A119" s="16">
        <v>116</v>
      </c>
      <c r="B119" s="36" t="s">
        <v>89</v>
      </c>
      <c r="C119" s="48" t="s">
        <v>701</v>
      </c>
      <c r="D119" s="49" t="s">
        <v>364</v>
      </c>
      <c r="E119" s="49" t="s">
        <v>364</v>
      </c>
      <c r="F119" s="50" t="s">
        <v>84</v>
      </c>
      <c r="G119" s="51">
        <v>33162</v>
      </c>
      <c r="H119" s="48" t="s">
        <v>964</v>
      </c>
      <c r="I119" s="52" t="s">
        <v>575</v>
      </c>
    </row>
    <row r="120" spans="1:9" ht="33" customHeight="1" x14ac:dyDescent="0.2">
      <c r="A120" s="3">
        <v>117</v>
      </c>
      <c r="B120" s="42" t="s">
        <v>306</v>
      </c>
      <c r="C120" s="43" t="s">
        <v>701</v>
      </c>
      <c r="D120" s="44" t="s">
        <v>422</v>
      </c>
      <c r="E120" s="44" t="s">
        <v>422</v>
      </c>
      <c r="F120" s="45" t="s">
        <v>301</v>
      </c>
      <c r="G120" s="46">
        <v>30144</v>
      </c>
      <c r="H120" s="43" t="s">
        <v>1270</v>
      </c>
      <c r="I120" s="47" t="s">
        <v>576</v>
      </c>
    </row>
    <row r="121" spans="1:9" ht="33" customHeight="1" x14ac:dyDescent="0.2">
      <c r="A121" s="16">
        <v>118</v>
      </c>
      <c r="B121" s="36" t="s">
        <v>309</v>
      </c>
      <c r="C121" s="48" t="s">
        <v>701</v>
      </c>
      <c r="D121" s="49" t="s">
        <v>423</v>
      </c>
      <c r="E121" s="49" t="s">
        <v>423</v>
      </c>
      <c r="F121" s="50" t="s">
        <v>301</v>
      </c>
      <c r="G121" s="51">
        <v>37956</v>
      </c>
      <c r="H121" s="48" t="s">
        <v>1270</v>
      </c>
      <c r="I121" s="52" t="s">
        <v>577</v>
      </c>
    </row>
    <row r="122" spans="1:9" ht="33" customHeight="1" x14ac:dyDescent="0.2">
      <c r="A122" s="3">
        <v>119</v>
      </c>
      <c r="B122" s="42" t="s">
        <v>168</v>
      </c>
      <c r="C122" s="43" t="s">
        <v>701</v>
      </c>
      <c r="D122" s="44" t="s">
        <v>390</v>
      </c>
      <c r="E122" s="44" t="s">
        <v>390</v>
      </c>
      <c r="F122" s="45" t="s">
        <v>165</v>
      </c>
      <c r="G122" s="46">
        <v>35536</v>
      </c>
      <c r="H122" s="43" t="s">
        <v>964</v>
      </c>
      <c r="I122" s="47" t="s">
        <v>578</v>
      </c>
    </row>
    <row r="123" spans="1:9" ht="33" customHeight="1" x14ac:dyDescent="0.2">
      <c r="A123" s="16">
        <v>120</v>
      </c>
      <c r="B123" s="36" t="s">
        <v>200</v>
      </c>
      <c r="C123" s="48" t="s">
        <v>701</v>
      </c>
      <c r="D123" s="49" t="s">
        <v>401</v>
      </c>
      <c r="E123" s="49" t="s">
        <v>401</v>
      </c>
      <c r="F123" s="50" t="s">
        <v>196</v>
      </c>
      <c r="G123" s="51">
        <v>30866</v>
      </c>
      <c r="H123" s="48" t="s">
        <v>964</v>
      </c>
      <c r="I123" s="52"/>
    </row>
    <row r="124" spans="1:9" ht="33" customHeight="1" x14ac:dyDescent="0.2">
      <c r="A124" s="3">
        <v>121</v>
      </c>
      <c r="B124" s="42" t="s">
        <v>92</v>
      </c>
      <c r="C124" s="43" t="s">
        <v>701</v>
      </c>
      <c r="D124" s="44" t="s">
        <v>364</v>
      </c>
      <c r="E124" s="44" t="s">
        <v>364</v>
      </c>
      <c r="F124" s="45" t="s">
        <v>84</v>
      </c>
      <c r="G124" s="46">
        <v>33911</v>
      </c>
      <c r="H124" s="43" t="s">
        <v>964</v>
      </c>
      <c r="I124" s="47"/>
    </row>
    <row r="125" spans="1:9" ht="33" customHeight="1" x14ac:dyDescent="0.2">
      <c r="A125" s="16">
        <v>122</v>
      </c>
      <c r="B125" s="36" t="s">
        <v>245</v>
      </c>
      <c r="C125" s="48" t="s">
        <v>701</v>
      </c>
      <c r="D125" s="49" t="s">
        <v>421</v>
      </c>
      <c r="E125" s="49" t="s">
        <v>421</v>
      </c>
      <c r="F125" s="50" t="s">
        <v>244</v>
      </c>
      <c r="G125" s="51">
        <v>42982</v>
      </c>
      <c r="H125" s="48" t="s">
        <v>1270</v>
      </c>
      <c r="I125" s="52"/>
    </row>
    <row r="126" spans="1:9" ht="33" customHeight="1" x14ac:dyDescent="0.2">
      <c r="A126" s="3">
        <v>123</v>
      </c>
      <c r="B126" s="42" t="s">
        <v>120</v>
      </c>
      <c r="C126" s="43" t="s">
        <v>701</v>
      </c>
      <c r="D126" s="44" t="s">
        <v>375</v>
      </c>
      <c r="E126" s="44" t="s">
        <v>375</v>
      </c>
      <c r="F126" s="45" t="s">
        <v>117</v>
      </c>
      <c r="G126" s="46">
        <v>35977</v>
      </c>
      <c r="H126" s="43" t="s">
        <v>964</v>
      </c>
      <c r="I126" s="47" t="s">
        <v>579</v>
      </c>
    </row>
    <row r="127" spans="1:9" ht="33" customHeight="1" x14ac:dyDescent="0.2">
      <c r="A127" s="16">
        <v>124</v>
      </c>
      <c r="B127" s="36" t="s">
        <v>88</v>
      </c>
      <c r="C127" s="48" t="s">
        <v>701</v>
      </c>
      <c r="D127" s="49" t="s">
        <v>364</v>
      </c>
      <c r="E127" s="49" t="s">
        <v>364</v>
      </c>
      <c r="F127" s="50" t="s">
        <v>84</v>
      </c>
      <c r="G127" s="51">
        <v>35811</v>
      </c>
      <c r="H127" s="48" t="s">
        <v>964</v>
      </c>
      <c r="I127" s="52" t="s">
        <v>580</v>
      </c>
    </row>
    <row r="128" spans="1:9" ht="33" customHeight="1" x14ac:dyDescent="0.2">
      <c r="A128" s="3">
        <v>125</v>
      </c>
      <c r="B128" s="42" t="s">
        <v>280</v>
      </c>
      <c r="C128" s="43" t="s">
        <v>701</v>
      </c>
      <c r="D128" s="44" t="s">
        <v>422</v>
      </c>
      <c r="E128" s="44" t="s">
        <v>422</v>
      </c>
      <c r="F128" s="45" t="s">
        <v>274</v>
      </c>
      <c r="G128" s="46">
        <v>37956</v>
      </c>
      <c r="H128" s="43" t="s">
        <v>1270</v>
      </c>
      <c r="I128" s="47" t="s">
        <v>581</v>
      </c>
    </row>
    <row r="129" spans="1:9" ht="33" customHeight="1" x14ac:dyDescent="0.2">
      <c r="A129" s="16">
        <v>126</v>
      </c>
      <c r="B129" s="36" t="s">
        <v>276</v>
      </c>
      <c r="C129" s="48" t="s">
        <v>701</v>
      </c>
      <c r="D129" s="49" t="s">
        <v>357</v>
      </c>
      <c r="E129" s="49" t="s">
        <v>357</v>
      </c>
      <c r="F129" s="50" t="s">
        <v>274</v>
      </c>
      <c r="G129" s="51">
        <v>36739</v>
      </c>
      <c r="H129" s="48" t="s">
        <v>1270</v>
      </c>
      <c r="I129" s="52" t="s">
        <v>582</v>
      </c>
    </row>
    <row r="130" spans="1:9" ht="33" customHeight="1" x14ac:dyDescent="0.2">
      <c r="A130" s="3">
        <v>127</v>
      </c>
      <c r="B130" s="42" t="s">
        <v>313</v>
      </c>
      <c r="C130" s="43" t="s">
        <v>701</v>
      </c>
      <c r="D130" s="44" t="s">
        <v>424</v>
      </c>
      <c r="E130" s="44" t="s">
        <v>424</v>
      </c>
      <c r="F130" s="45" t="s">
        <v>310</v>
      </c>
      <c r="G130" s="46">
        <v>32279</v>
      </c>
      <c r="H130" s="43" t="s">
        <v>1270</v>
      </c>
      <c r="I130" s="47" t="s">
        <v>583</v>
      </c>
    </row>
    <row r="131" spans="1:9" ht="33" customHeight="1" x14ac:dyDescent="0.2">
      <c r="A131" s="16">
        <v>128</v>
      </c>
      <c r="B131" s="36" t="s">
        <v>266</v>
      </c>
      <c r="C131" s="48" t="s">
        <v>701</v>
      </c>
      <c r="D131" s="49" t="s">
        <v>357</v>
      </c>
      <c r="E131" s="49" t="s">
        <v>357</v>
      </c>
      <c r="F131" s="50" t="s">
        <v>264</v>
      </c>
      <c r="G131" s="51">
        <v>37956</v>
      </c>
      <c r="H131" s="48" t="s">
        <v>1270</v>
      </c>
      <c r="I131" s="52" t="s">
        <v>584</v>
      </c>
    </row>
    <row r="132" spans="1:9" ht="33" customHeight="1" x14ac:dyDescent="0.2">
      <c r="A132" s="3">
        <v>129</v>
      </c>
      <c r="B132" s="42" t="s">
        <v>136</v>
      </c>
      <c r="C132" s="43" t="s">
        <v>701</v>
      </c>
      <c r="D132" s="44" t="s">
        <v>381</v>
      </c>
      <c r="E132" s="44" t="s">
        <v>381</v>
      </c>
      <c r="F132" s="45" t="s">
        <v>135</v>
      </c>
      <c r="G132" s="46">
        <v>36526</v>
      </c>
      <c r="H132" s="43" t="s">
        <v>964</v>
      </c>
      <c r="I132" s="47" t="s">
        <v>585</v>
      </c>
    </row>
    <row r="133" spans="1:9" ht="33" customHeight="1" x14ac:dyDescent="0.2">
      <c r="A133" s="16">
        <v>130</v>
      </c>
      <c r="B133" s="36" t="s">
        <v>21</v>
      </c>
      <c r="C133" s="48" t="s">
        <v>701</v>
      </c>
      <c r="D133" s="49" t="s">
        <v>335</v>
      </c>
      <c r="E133" s="49" t="s">
        <v>335</v>
      </c>
      <c r="F133" s="50" t="s">
        <v>20</v>
      </c>
      <c r="G133" s="51">
        <v>42457</v>
      </c>
      <c r="H133" s="48" t="s">
        <v>964</v>
      </c>
      <c r="I133" s="52" t="s">
        <v>586</v>
      </c>
    </row>
    <row r="134" spans="1:9" ht="33" customHeight="1" x14ac:dyDescent="0.2">
      <c r="A134" s="3">
        <v>131</v>
      </c>
      <c r="B134" s="42" t="s">
        <v>314</v>
      </c>
      <c r="C134" s="43" t="s">
        <v>701</v>
      </c>
      <c r="D134" s="44" t="s">
        <v>422</v>
      </c>
      <c r="E134" s="44" t="s">
        <v>422</v>
      </c>
      <c r="F134" s="45" t="s">
        <v>310</v>
      </c>
      <c r="G134" s="46">
        <v>36192</v>
      </c>
      <c r="H134" s="43" t="s">
        <v>1270</v>
      </c>
      <c r="I134" s="47" t="s">
        <v>587</v>
      </c>
    </row>
    <row r="135" spans="1:9" ht="33" customHeight="1" x14ac:dyDescent="0.2">
      <c r="A135" s="16">
        <v>132</v>
      </c>
      <c r="B135" s="36" t="s">
        <v>54</v>
      </c>
      <c r="C135" s="48" t="s">
        <v>701</v>
      </c>
      <c r="D135" s="49" t="s">
        <v>348</v>
      </c>
      <c r="E135" s="49" t="s">
        <v>348</v>
      </c>
      <c r="F135" s="50" t="s">
        <v>51</v>
      </c>
      <c r="G135" s="51">
        <v>37104</v>
      </c>
      <c r="H135" s="48" t="s">
        <v>964</v>
      </c>
      <c r="I135" s="52" t="s">
        <v>588</v>
      </c>
    </row>
    <row r="136" spans="1:9" ht="33" customHeight="1" x14ac:dyDescent="0.2">
      <c r="A136" s="3">
        <v>133</v>
      </c>
      <c r="B136" s="42" t="s">
        <v>195</v>
      </c>
      <c r="C136" s="43" t="s">
        <v>701</v>
      </c>
      <c r="D136" s="44" t="s">
        <v>398</v>
      </c>
      <c r="E136" s="44" t="s">
        <v>398</v>
      </c>
      <c r="F136" s="45" t="s">
        <v>188</v>
      </c>
      <c r="G136" s="46">
        <v>37655</v>
      </c>
      <c r="H136" s="43" t="s">
        <v>1270</v>
      </c>
      <c r="I136" s="47"/>
    </row>
    <row r="137" spans="1:9" ht="33" customHeight="1" x14ac:dyDescent="0.2">
      <c r="A137" s="16">
        <v>134</v>
      </c>
      <c r="B137" s="36" t="s">
        <v>132</v>
      </c>
      <c r="C137" s="48" t="s">
        <v>701</v>
      </c>
      <c r="D137" s="49" t="s">
        <v>379</v>
      </c>
      <c r="E137" s="49" t="s">
        <v>379</v>
      </c>
      <c r="F137" s="50" t="s">
        <v>131</v>
      </c>
      <c r="G137" s="51">
        <v>34486</v>
      </c>
      <c r="H137" s="48" t="s">
        <v>964</v>
      </c>
      <c r="I137" s="52" t="s">
        <v>589</v>
      </c>
    </row>
    <row r="138" spans="1:9" ht="33" customHeight="1" x14ac:dyDescent="0.2">
      <c r="A138" s="3">
        <v>135</v>
      </c>
      <c r="B138" s="42" t="s">
        <v>144</v>
      </c>
      <c r="C138" s="43" t="s">
        <v>701</v>
      </c>
      <c r="D138" s="44" t="s">
        <v>383</v>
      </c>
      <c r="E138" s="44" t="s">
        <v>383</v>
      </c>
      <c r="F138" s="45" t="s">
        <v>135</v>
      </c>
      <c r="G138" s="46">
        <v>30529</v>
      </c>
      <c r="H138" s="43" t="s">
        <v>964</v>
      </c>
      <c r="I138" s="47" t="s">
        <v>590</v>
      </c>
    </row>
    <row r="139" spans="1:9" ht="33" customHeight="1" x14ac:dyDescent="0.2">
      <c r="A139" s="16">
        <v>136</v>
      </c>
      <c r="B139" s="36" t="s">
        <v>182</v>
      </c>
      <c r="C139" s="48" t="s">
        <v>701</v>
      </c>
      <c r="D139" s="49" t="s">
        <v>394</v>
      </c>
      <c r="E139" s="49" t="s">
        <v>394</v>
      </c>
      <c r="F139" s="50" t="s">
        <v>165</v>
      </c>
      <c r="G139" s="51">
        <v>36103</v>
      </c>
      <c r="H139" s="48" t="s">
        <v>964</v>
      </c>
      <c r="I139" s="52"/>
    </row>
    <row r="140" spans="1:9" ht="33" customHeight="1" x14ac:dyDescent="0.2">
      <c r="A140" s="3">
        <v>137</v>
      </c>
      <c r="B140" s="42" t="s">
        <v>108</v>
      </c>
      <c r="C140" s="43" t="s">
        <v>701</v>
      </c>
      <c r="D140" s="44" t="s">
        <v>369</v>
      </c>
      <c r="E140" s="44" t="s">
        <v>369</v>
      </c>
      <c r="F140" s="45" t="s">
        <v>107</v>
      </c>
      <c r="G140" s="46">
        <v>42919</v>
      </c>
      <c r="H140" s="43" t="s">
        <v>964</v>
      </c>
      <c r="I140" s="47"/>
    </row>
    <row r="141" spans="1:9" ht="33" customHeight="1" x14ac:dyDescent="0.2">
      <c r="A141" s="16">
        <v>138</v>
      </c>
      <c r="B141" s="36" t="s">
        <v>281</v>
      </c>
      <c r="C141" s="48" t="s">
        <v>701</v>
      </c>
      <c r="D141" s="49" t="s">
        <v>403</v>
      </c>
      <c r="E141" s="49" t="s">
        <v>403</v>
      </c>
      <c r="F141" s="50" t="s">
        <v>274</v>
      </c>
      <c r="G141" s="51">
        <v>35870</v>
      </c>
      <c r="H141" s="48" t="s">
        <v>1270</v>
      </c>
      <c r="I141" s="52"/>
    </row>
    <row r="142" spans="1:9" ht="33" customHeight="1" x14ac:dyDescent="0.2">
      <c r="A142" s="3">
        <v>139</v>
      </c>
      <c r="B142" s="42" t="s">
        <v>198</v>
      </c>
      <c r="C142" s="43" t="s">
        <v>701</v>
      </c>
      <c r="D142" s="44" t="s">
        <v>341</v>
      </c>
      <c r="E142" s="44" t="s">
        <v>341</v>
      </c>
      <c r="F142" s="45" t="s">
        <v>196</v>
      </c>
      <c r="G142" s="46">
        <v>34883</v>
      </c>
      <c r="H142" s="43" t="s">
        <v>964</v>
      </c>
      <c r="I142" s="47" t="s">
        <v>591</v>
      </c>
    </row>
    <row r="143" spans="1:9" ht="33" customHeight="1" x14ac:dyDescent="0.2">
      <c r="A143" s="16">
        <v>140</v>
      </c>
      <c r="B143" s="36" t="s">
        <v>263</v>
      </c>
      <c r="C143" s="48" t="s">
        <v>701</v>
      </c>
      <c r="D143" s="49" t="s">
        <v>423</v>
      </c>
      <c r="E143" s="49" t="s">
        <v>423</v>
      </c>
      <c r="F143" s="50" t="s">
        <v>257</v>
      </c>
      <c r="G143" s="51">
        <v>36220</v>
      </c>
      <c r="H143" s="48" t="s">
        <v>1270</v>
      </c>
      <c r="I143" s="52" t="s">
        <v>592</v>
      </c>
    </row>
    <row r="144" spans="1:9" ht="33" customHeight="1" x14ac:dyDescent="0.2">
      <c r="A144" s="3">
        <v>141</v>
      </c>
      <c r="B144" s="42" t="s">
        <v>204</v>
      </c>
      <c r="C144" s="43" t="s">
        <v>701</v>
      </c>
      <c r="D144" s="44" t="s">
        <v>404</v>
      </c>
      <c r="E144" s="44" t="s">
        <v>404</v>
      </c>
      <c r="F144" s="45" t="s">
        <v>201</v>
      </c>
      <c r="G144" s="46">
        <v>37263</v>
      </c>
      <c r="H144" s="43" t="s">
        <v>964</v>
      </c>
      <c r="I144" s="47" t="s">
        <v>593</v>
      </c>
    </row>
    <row r="145" spans="1:9" ht="33" customHeight="1" x14ac:dyDescent="0.2">
      <c r="A145" s="16">
        <v>142</v>
      </c>
      <c r="B145" s="36" t="s">
        <v>295</v>
      </c>
      <c r="C145" s="48" t="s">
        <v>701</v>
      </c>
      <c r="D145" s="49" t="s">
        <v>355</v>
      </c>
      <c r="E145" s="49" t="s">
        <v>355</v>
      </c>
      <c r="F145" s="50" t="s">
        <v>291</v>
      </c>
      <c r="G145" s="51">
        <v>40345</v>
      </c>
      <c r="H145" s="48" t="s">
        <v>1270</v>
      </c>
      <c r="I145" s="52"/>
    </row>
    <row r="146" spans="1:9" ht="33" customHeight="1" x14ac:dyDescent="0.2">
      <c r="A146" s="3">
        <v>143</v>
      </c>
      <c r="B146" s="42" t="s">
        <v>18</v>
      </c>
      <c r="C146" s="43" t="s">
        <v>701</v>
      </c>
      <c r="D146" s="44" t="s">
        <v>333</v>
      </c>
      <c r="E146" s="44" t="s">
        <v>333</v>
      </c>
      <c r="F146" s="45" t="s">
        <v>10</v>
      </c>
      <c r="G146" s="46">
        <v>35354</v>
      </c>
      <c r="H146" s="43" t="s">
        <v>964</v>
      </c>
      <c r="I146" s="47" t="s">
        <v>594</v>
      </c>
    </row>
    <row r="147" spans="1:9" ht="33" customHeight="1" x14ac:dyDescent="0.2">
      <c r="A147" s="16">
        <v>144</v>
      </c>
      <c r="B147" s="36" t="s">
        <v>122</v>
      </c>
      <c r="C147" s="48" t="s">
        <v>701</v>
      </c>
      <c r="D147" s="49" t="s">
        <v>375</v>
      </c>
      <c r="E147" s="49" t="s">
        <v>375</v>
      </c>
      <c r="F147" s="50" t="s">
        <v>117</v>
      </c>
      <c r="G147" s="51">
        <v>34304</v>
      </c>
      <c r="H147" s="48" t="s">
        <v>964</v>
      </c>
      <c r="I147" s="52" t="s">
        <v>595</v>
      </c>
    </row>
    <row r="148" spans="1:9" ht="33" customHeight="1" x14ac:dyDescent="0.2">
      <c r="A148" s="3">
        <v>145</v>
      </c>
      <c r="B148" s="42" t="s">
        <v>153</v>
      </c>
      <c r="C148" s="43" t="s">
        <v>701</v>
      </c>
      <c r="D148" s="44" t="s">
        <v>383</v>
      </c>
      <c r="E148" s="44" t="s">
        <v>383</v>
      </c>
      <c r="F148" s="45" t="s">
        <v>149</v>
      </c>
      <c r="G148" s="46">
        <v>40407</v>
      </c>
      <c r="H148" s="43" t="s">
        <v>964</v>
      </c>
      <c r="I148" s="47" t="s">
        <v>596</v>
      </c>
    </row>
    <row r="149" spans="1:9" ht="33" customHeight="1" x14ac:dyDescent="0.2">
      <c r="A149" s="16">
        <v>146</v>
      </c>
      <c r="B149" s="36" t="s">
        <v>193</v>
      </c>
      <c r="C149" s="48" t="s">
        <v>701</v>
      </c>
      <c r="D149" s="49" t="s">
        <v>397</v>
      </c>
      <c r="E149" s="49" t="s">
        <v>397</v>
      </c>
      <c r="F149" s="50" t="s">
        <v>188</v>
      </c>
      <c r="G149" s="51">
        <v>36678</v>
      </c>
      <c r="H149" s="48" t="s">
        <v>1270</v>
      </c>
      <c r="I149" s="52" t="s">
        <v>597</v>
      </c>
    </row>
    <row r="150" spans="1:9" ht="33" customHeight="1" x14ac:dyDescent="0.2">
      <c r="A150" s="3">
        <v>147</v>
      </c>
      <c r="B150" s="42" t="s">
        <v>208</v>
      </c>
      <c r="C150" s="43" t="s">
        <v>701</v>
      </c>
      <c r="D150" s="44" t="s">
        <v>362</v>
      </c>
      <c r="E150" s="44" t="s">
        <v>362</v>
      </c>
      <c r="F150" s="45" t="s">
        <v>206</v>
      </c>
      <c r="G150" s="46">
        <v>35384</v>
      </c>
      <c r="H150" s="43" t="s">
        <v>964</v>
      </c>
      <c r="I150" s="47" t="s">
        <v>598</v>
      </c>
    </row>
    <row r="151" spans="1:9" ht="33" customHeight="1" x14ac:dyDescent="0.2">
      <c r="A151" s="16">
        <v>148</v>
      </c>
      <c r="B151" s="36" t="s">
        <v>60</v>
      </c>
      <c r="C151" s="48" t="s">
        <v>701</v>
      </c>
      <c r="D151" s="49" t="s">
        <v>351</v>
      </c>
      <c r="E151" s="49" t="s">
        <v>351</v>
      </c>
      <c r="F151" s="50" t="s">
        <v>59</v>
      </c>
      <c r="G151" s="51">
        <v>35339</v>
      </c>
      <c r="H151" s="48" t="s">
        <v>964</v>
      </c>
      <c r="I151" s="52" t="s">
        <v>592</v>
      </c>
    </row>
    <row r="152" spans="1:9" ht="33" customHeight="1" x14ac:dyDescent="0.2">
      <c r="A152" s="3">
        <v>149</v>
      </c>
      <c r="B152" s="42" t="s">
        <v>265</v>
      </c>
      <c r="C152" s="43" t="s">
        <v>701</v>
      </c>
      <c r="D152" s="44" t="s">
        <v>421</v>
      </c>
      <c r="E152" s="44" t="s">
        <v>421</v>
      </c>
      <c r="F152" s="45" t="s">
        <v>264</v>
      </c>
      <c r="G152" s="46">
        <v>39540</v>
      </c>
      <c r="H152" s="43" t="s">
        <v>1270</v>
      </c>
      <c r="I152" s="47" t="s">
        <v>596</v>
      </c>
    </row>
    <row r="153" spans="1:9" ht="33" customHeight="1" x14ac:dyDescent="0.2">
      <c r="A153" s="16">
        <v>150</v>
      </c>
      <c r="B153" s="36" t="s">
        <v>275</v>
      </c>
      <c r="C153" s="48" t="s">
        <v>701</v>
      </c>
      <c r="D153" s="49" t="s">
        <v>421</v>
      </c>
      <c r="E153" s="49" t="s">
        <v>421</v>
      </c>
      <c r="F153" s="50" t="s">
        <v>274</v>
      </c>
      <c r="G153" s="51">
        <v>41032</v>
      </c>
      <c r="H153" s="48" t="s">
        <v>1270</v>
      </c>
      <c r="I153" s="52" t="s">
        <v>599</v>
      </c>
    </row>
    <row r="154" spans="1:9" ht="33" customHeight="1" x14ac:dyDescent="0.2">
      <c r="A154" s="3">
        <v>151</v>
      </c>
      <c r="B154" s="42" t="s">
        <v>100</v>
      </c>
      <c r="C154" s="43" t="s">
        <v>701</v>
      </c>
      <c r="D154" s="44" t="s">
        <v>365</v>
      </c>
      <c r="E154" s="44" t="s">
        <v>365</v>
      </c>
      <c r="F154" s="45" t="s">
        <v>99</v>
      </c>
      <c r="G154" s="46">
        <v>40182</v>
      </c>
      <c r="H154" s="43" t="s">
        <v>964</v>
      </c>
      <c r="I154" s="47" t="s">
        <v>601</v>
      </c>
    </row>
    <row r="155" spans="1:9" ht="33" customHeight="1" x14ac:dyDescent="0.2">
      <c r="A155" s="16">
        <v>152</v>
      </c>
      <c r="B155" s="36" t="s">
        <v>19</v>
      </c>
      <c r="C155" s="48" t="s">
        <v>701</v>
      </c>
      <c r="D155" s="49" t="s">
        <v>334</v>
      </c>
      <c r="E155" s="49" t="s">
        <v>334</v>
      </c>
      <c r="F155" s="50" t="s">
        <v>10</v>
      </c>
      <c r="G155" s="51">
        <v>37043</v>
      </c>
      <c r="H155" s="48" t="s">
        <v>964</v>
      </c>
      <c r="I155" s="52" t="s">
        <v>602</v>
      </c>
    </row>
    <row r="156" spans="1:9" ht="33" customHeight="1" x14ac:dyDescent="0.2">
      <c r="A156" s="3">
        <v>153</v>
      </c>
      <c r="B156" s="42" t="s">
        <v>273</v>
      </c>
      <c r="C156" s="43" t="s">
        <v>701</v>
      </c>
      <c r="D156" s="44" t="s">
        <v>423</v>
      </c>
      <c r="E156" s="44" t="s">
        <v>423</v>
      </c>
      <c r="F156" s="45" t="s">
        <v>264</v>
      </c>
      <c r="G156" s="46">
        <v>35627</v>
      </c>
      <c r="H156" s="43" t="s">
        <v>1270</v>
      </c>
      <c r="I156" s="47" t="s">
        <v>603</v>
      </c>
    </row>
    <row r="157" spans="1:9" ht="33" customHeight="1" x14ac:dyDescent="0.2">
      <c r="A157" s="16">
        <v>154</v>
      </c>
      <c r="B157" s="36" t="s">
        <v>42</v>
      </c>
      <c r="C157" s="48" t="s">
        <v>701</v>
      </c>
      <c r="D157" s="49" t="s">
        <v>342</v>
      </c>
      <c r="E157" s="49" t="s">
        <v>342</v>
      </c>
      <c r="F157" s="50" t="s">
        <v>860</v>
      </c>
      <c r="G157" s="51">
        <v>36678</v>
      </c>
      <c r="H157" s="48" t="s">
        <v>964</v>
      </c>
      <c r="I157" s="52" t="s">
        <v>604</v>
      </c>
    </row>
    <row r="158" spans="1:9" ht="33" customHeight="1" x14ac:dyDescent="0.2">
      <c r="A158" s="3">
        <v>155</v>
      </c>
      <c r="B158" s="42" t="s">
        <v>146</v>
      </c>
      <c r="C158" s="43" t="s">
        <v>701</v>
      </c>
      <c r="D158" s="44" t="s">
        <v>384</v>
      </c>
      <c r="E158" s="44" t="s">
        <v>384</v>
      </c>
      <c r="F158" s="45" t="s">
        <v>145</v>
      </c>
      <c r="G158" s="46">
        <v>34113</v>
      </c>
      <c r="H158" s="43" t="s">
        <v>964</v>
      </c>
      <c r="I158" s="47" t="s">
        <v>605</v>
      </c>
    </row>
    <row r="159" spans="1:9" ht="33" customHeight="1" x14ac:dyDescent="0.2">
      <c r="A159" s="16">
        <v>156</v>
      </c>
      <c r="B159" s="36" t="s">
        <v>45</v>
      </c>
      <c r="C159" s="48" t="s">
        <v>701</v>
      </c>
      <c r="D159" s="49" t="s">
        <v>344</v>
      </c>
      <c r="E159" s="49" t="s">
        <v>344</v>
      </c>
      <c r="F159" s="50" t="s">
        <v>43</v>
      </c>
      <c r="G159" s="51">
        <v>35901</v>
      </c>
      <c r="H159" s="48" t="s">
        <v>964</v>
      </c>
      <c r="I159" s="52" t="s">
        <v>606</v>
      </c>
    </row>
    <row r="160" spans="1:9" ht="33" customHeight="1" x14ac:dyDescent="0.2">
      <c r="A160" s="3">
        <v>157</v>
      </c>
      <c r="B160" s="42" t="s">
        <v>303</v>
      </c>
      <c r="C160" s="43" t="s">
        <v>701</v>
      </c>
      <c r="D160" s="44" t="s">
        <v>357</v>
      </c>
      <c r="E160" s="44" t="s">
        <v>357</v>
      </c>
      <c r="F160" s="45" t="s">
        <v>301</v>
      </c>
      <c r="G160" s="46">
        <v>36951</v>
      </c>
      <c r="H160" s="43" t="s">
        <v>1270</v>
      </c>
      <c r="I160" s="47" t="s">
        <v>607</v>
      </c>
    </row>
    <row r="161" spans="1:9" ht="33" customHeight="1" x14ac:dyDescent="0.2">
      <c r="A161" s="16">
        <v>158</v>
      </c>
      <c r="B161" s="36" t="s">
        <v>176</v>
      </c>
      <c r="C161" s="48" t="s">
        <v>701</v>
      </c>
      <c r="D161" s="49" t="s">
        <v>392</v>
      </c>
      <c r="E161" s="49" t="s">
        <v>392</v>
      </c>
      <c r="F161" s="50" t="s">
        <v>165</v>
      </c>
      <c r="G161" s="51">
        <v>35310</v>
      </c>
      <c r="H161" s="48" t="s">
        <v>964</v>
      </c>
      <c r="I161" s="52" t="s">
        <v>608</v>
      </c>
    </row>
    <row r="162" spans="1:9" ht="33" customHeight="1" x14ac:dyDescent="0.2">
      <c r="A162" s="3">
        <v>159</v>
      </c>
      <c r="B162" s="42" t="s">
        <v>243</v>
      </c>
      <c r="C162" s="43" t="s">
        <v>701</v>
      </c>
      <c r="D162" s="44" t="s">
        <v>420</v>
      </c>
      <c r="E162" s="44" t="s">
        <v>420</v>
      </c>
      <c r="F162" s="45" t="s">
        <v>235</v>
      </c>
      <c r="G162" s="46">
        <v>32325</v>
      </c>
      <c r="H162" s="43" t="s">
        <v>964</v>
      </c>
      <c r="I162" s="47" t="s">
        <v>610</v>
      </c>
    </row>
    <row r="163" spans="1:9" ht="33" customHeight="1" x14ac:dyDescent="0.2">
      <c r="A163" s="16">
        <v>160</v>
      </c>
      <c r="B163" s="36" t="s">
        <v>293</v>
      </c>
      <c r="C163" s="48" t="s">
        <v>701</v>
      </c>
      <c r="D163" s="49" t="s">
        <v>357</v>
      </c>
      <c r="E163" s="49" t="s">
        <v>357</v>
      </c>
      <c r="F163" s="50" t="s">
        <v>291</v>
      </c>
      <c r="G163" s="51">
        <v>37956</v>
      </c>
      <c r="H163" s="48" t="s">
        <v>1270</v>
      </c>
      <c r="I163" s="52" t="s">
        <v>611</v>
      </c>
    </row>
    <row r="164" spans="1:9" ht="33" customHeight="1" x14ac:dyDescent="0.2">
      <c r="A164" s="3">
        <v>161</v>
      </c>
      <c r="B164" s="42" t="s">
        <v>167</v>
      </c>
      <c r="C164" s="43" t="s">
        <v>701</v>
      </c>
      <c r="D164" s="44" t="s">
        <v>389</v>
      </c>
      <c r="E164" s="44" t="s">
        <v>389</v>
      </c>
      <c r="F164" s="45" t="s">
        <v>165</v>
      </c>
      <c r="G164" s="46">
        <v>35034</v>
      </c>
      <c r="H164" s="43" t="s">
        <v>964</v>
      </c>
      <c r="I164" s="47" t="s">
        <v>612</v>
      </c>
    </row>
    <row r="165" spans="1:9" ht="33" customHeight="1" x14ac:dyDescent="0.2">
      <c r="A165" s="16">
        <v>162</v>
      </c>
      <c r="B165" s="36" t="s">
        <v>179</v>
      </c>
      <c r="C165" s="48" t="s">
        <v>701</v>
      </c>
      <c r="D165" s="49" t="s">
        <v>393</v>
      </c>
      <c r="E165" s="49" t="s">
        <v>393</v>
      </c>
      <c r="F165" s="50" t="s">
        <v>165</v>
      </c>
      <c r="G165" s="51">
        <v>35821</v>
      </c>
      <c r="H165" s="48" t="s">
        <v>964</v>
      </c>
      <c r="I165" s="52"/>
    </row>
    <row r="166" spans="1:9" ht="33" customHeight="1" x14ac:dyDescent="0.2">
      <c r="A166" s="3">
        <v>163</v>
      </c>
      <c r="B166" s="42" t="s">
        <v>282</v>
      </c>
      <c r="C166" s="43" t="s">
        <v>701</v>
      </c>
      <c r="D166" s="44" t="s">
        <v>334</v>
      </c>
      <c r="E166" s="44" t="s">
        <v>334</v>
      </c>
      <c r="F166" s="45" t="s">
        <v>274</v>
      </c>
      <c r="G166" s="46">
        <v>36693</v>
      </c>
      <c r="H166" s="43" t="s">
        <v>1270</v>
      </c>
      <c r="I166" s="47" t="s">
        <v>613</v>
      </c>
    </row>
    <row r="167" spans="1:9" ht="33" customHeight="1" x14ac:dyDescent="0.2">
      <c r="A167" s="16">
        <v>164</v>
      </c>
      <c r="B167" s="36" t="s">
        <v>203</v>
      </c>
      <c r="C167" s="48" t="s">
        <v>701</v>
      </c>
      <c r="D167" s="49" t="s">
        <v>403</v>
      </c>
      <c r="E167" s="49" t="s">
        <v>403</v>
      </c>
      <c r="F167" s="50" t="s">
        <v>201</v>
      </c>
      <c r="G167" s="51">
        <v>33728</v>
      </c>
      <c r="H167" s="48" t="s">
        <v>964</v>
      </c>
      <c r="I167" s="52" t="s">
        <v>614</v>
      </c>
    </row>
    <row r="168" spans="1:9" ht="33" customHeight="1" x14ac:dyDescent="0.2">
      <c r="A168" s="3">
        <v>165</v>
      </c>
      <c r="B168" s="42" t="s">
        <v>33</v>
      </c>
      <c r="C168" s="43" t="s">
        <v>701</v>
      </c>
      <c r="D168" s="44" t="s">
        <v>326</v>
      </c>
      <c r="E168" s="44" t="s">
        <v>326</v>
      </c>
      <c r="F168" s="45" t="s">
        <v>31</v>
      </c>
      <c r="G168" s="46">
        <v>37410</v>
      </c>
      <c r="H168" s="43" t="s">
        <v>964</v>
      </c>
      <c r="I168" s="47" t="s">
        <v>615</v>
      </c>
    </row>
    <row r="169" spans="1:9" ht="33" customHeight="1" x14ac:dyDescent="0.2">
      <c r="A169" s="16">
        <v>166</v>
      </c>
      <c r="B169" s="36" t="s">
        <v>278</v>
      </c>
      <c r="C169" s="48" t="s">
        <v>701</v>
      </c>
      <c r="D169" s="49" t="s">
        <v>348</v>
      </c>
      <c r="E169" s="49" t="s">
        <v>348</v>
      </c>
      <c r="F169" s="50" t="s">
        <v>274</v>
      </c>
      <c r="G169" s="51">
        <v>32112</v>
      </c>
      <c r="H169" s="48" t="s">
        <v>1270</v>
      </c>
      <c r="I169" s="52" t="s">
        <v>616</v>
      </c>
    </row>
    <row r="170" spans="1:9" ht="33" customHeight="1" x14ac:dyDescent="0.2">
      <c r="A170" s="3">
        <v>167</v>
      </c>
      <c r="B170" s="42" t="s">
        <v>82</v>
      </c>
      <c r="C170" s="43" t="s">
        <v>701</v>
      </c>
      <c r="D170" s="44" t="s">
        <v>340</v>
      </c>
      <c r="E170" s="44" t="s">
        <v>340</v>
      </c>
      <c r="F170" s="45" t="s">
        <v>72</v>
      </c>
      <c r="G170" s="46">
        <v>37956</v>
      </c>
      <c r="H170" s="43" t="s">
        <v>964</v>
      </c>
      <c r="I170" s="47" t="s">
        <v>617</v>
      </c>
    </row>
    <row r="171" spans="1:9" ht="33" customHeight="1" x14ac:dyDescent="0.2">
      <c r="A171" s="16">
        <v>168</v>
      </c>
      <c r="B171" s="36" t="s">
        <v>251</v>
      </c>
      <c r="C171" s="48" t="s">
        <v>701</v>
      </c>
      <c r="D171" s="49" t="s">
        <v>421</v>
      </c>
      <c r="E171" s="49" t="s">
        <v>421</v>
      </c>
      <c r="F171" s="50" t="s">
        <v>250</v>
      </c>
      <c r="G171" s="51">
        <v>42979</v>
      </c>
      <c r="H171" s="48" t="s">
        <v>1270</v>
      </c>
      <c r="I171" s="52"/>
    </row>
    <row r="172" spans="1:9" ht="33" customHeight="1" x14ac:dyDescent="0.2">
      <c r="A172" s="3">
        <v>169</v>
      </c>
      <c r="B172" s="42" t="s">
        <v>186</v>
      </c>
      <c r="C172" s="43" t="s">
        <v>701</v>
      </c>
      <c r="D172" s="44" t="s">
        <v>394</v>
      </c>
      <c r="E172" s="44" t="s">
        <v>394</v>
      </c>
      <c r="F172" s="45" t="s">
        <v>165</v>
      </c>
      <c r="G172" s="46">
        <v>34396</v>
      </c>
      <c r="H172" s="43" t="s">
        <v>964</v>
      </c>
      <c r="I172" s="47" t="s">
        <v>618</v>
      </c>
    </row>
    <row r="173" spans="1:9" ht="33" customHeight="1" x14ac:dyDescent="0.2">
      <c r="A173" s="16">
        <v>170</v>
      </c>
      <c r="B173" s="36" t="s">
        <v>207</v>
      </c>
      <c r="C173" s="48" t="s">
        <v>701</v>
      </c>
      <c r="D173" s="49" t="s">
        <v>405</v>
      </c>
      <c r="E173" s="49" t="s">
        <v>405</v>
      </c>
      <c r="F173" s="50" t="s">
        <v>206</v>
      </c>
      <c r="G173" s="51">
        <v>35436</v>
      </c>
      <c r="H173" s="48" t="s">
        <v>964</v>
      </c>
      <c r="I173" s="52" t="s">
        <v>619</v>
      </c>
    </row>
    <row r="174" spans="1:9" ht="33" customHeight="1" x14ac:dyDescent="0.2">
      <c r="A174" s="3">
        <v>171</v>
      </c>
      <c r="B174" s="42" t="s">
        <v>87</v>
      </c>
      <c r="C174" s="43" t="s">
        <v>701</v>
      </c>
      <c r="D174" s="44" t="s">
        <v>363</v>
      </c>
      <c r="E174" s="44" t="s">
        <v>363</v>
      </c>
      <c r="F174" s="45" t="s">
        <v>84</v>
      </c>
      <c r="G174" s="46">
        <v>33178</v>
      </c>
      <c r="H174" s="43" t="s">
        <v>964</v>
      </c>
      <c r="I174" s="47" t="s">
        <v>620</v>
      </c>
    </row>
    <row r="175" spans="1:9" ht="33" customHeight="1" x14ac:dyDescent="0.2">
      <c r="A175" s="16">
        <v>172</v>
      </c>
      <c r="B175" s="36" t="s">
        <v>123</v>
      </c>
      <c r="C175" s="48" t="s">
        <v>701</v>
      </c>
      <c r="D175" s="49" t="s">
        <v>375</v>
      </c>
      <c r="E175" s="49" t="s">
        <v>375</v>
      </c>
      <c r="F175" s="50" t="s">
        <v>117</v>
      </c>
      <c r="G175" s="51">
        <v>40133</v>
      </c>
      <c r="H175" s="48" t="s">
        <v>964</v>
      </c>
      <c r="I175" s="52" t="s">
        <v>621</v>
      </c>
    </row>
    <row r="176" spans="1:9" ht="33" customHeight="1" x14ac:dyDescent="0.2">
      <c r="A176" s="3">
        <v>173</v>
      </c>
      <c r="B176" s="42" t="s">
        <v>269</v>
      </c>
      <c r="C176" s="43" t="s">
        <v>701</v>
      </c>
      <c r="D176" s="44" t="s">
        <v>348</v>
      </c>
      <c r="E176" s="44" t="s">
        <v>348</v>
      </c>
      <c r="F176" s="45" t="s">
        <v>264</v>
      </c>
      <c r="G176" s="46">
        <v>32673</v>
      </c>
      <c r="H176" s="43" t="s">
        <v>1270</v>
      </c>
      <c r="I176" s="47" t="s">
        <v>622</v>
      </c>
    </row>
    <row r="177" spans="1:9" ht="33" customHeight="1" x14ac:dyDescent="0.2">
      <c r="A177" s="16">
        <v>174</v>
      </c>
      <c r="B177" s="36" t="s">
        <v>256</v>
      </c>
      <c r="C177" s="48" t="s">
        <v>701</v>
      </c>
      <c r="D177" s="49" t="s">
        <v>423</v>
      </c>
      <c r="E177" s="49" t="s">
        <v>423</v>
      </c>
      <c r="F177" s="50" t="s">
        <v>250</v>
      </c>
      <c r="G177" s="51">
        <v>34253</v>
      </c>
      <c r="H177" s="48" t="s">
        <v>1270</v>
      </c>
      <c r="I177" s="52" t="s">
        <v>623</v>
      </c>
    </row>
    <row r="178" spans="1:9" ht="33" customHeight="1" x14ac:dyDescent="0.2">
      <c r="A178" s="3">
        <v>175</v>
      </c>
      <c r="B178" s="42" t="s">
        <v>158</v>
      </c>
      <c r="C178" s="43" t="s">
        <v>701</v>
      </c>
      <c r="D178" s="44" t="s">
        <v>382</v>
      </c>
      <c r="E178" s="44" t="s">
        <v>382</v>
      </c>
      <c r="F178" s="45" t="s">
        <v>157</v>
      </c>
      <c r="G178" s="46">
        <v>35977</v>
      </c>
      <c r="H178" s="43" t="s">
        <v>964</v>
      </c>
      <c r="I178" s="47" t="s">
        <v>624</v>
      </c>
    </row>
    <row r="179" spans="1:9" ht="33" customHeight="1" x14ac:dyDescent="0.2">
      <c r="A179" s="16">
        <v>176</v>
      </c>
      <c r="B179" s="36" t="s">
        <v>11</v>
      </c>
      <c r="C179" s="48" t="s">
        <v>701</v>
      </c>
      <c r="D179" s="49" t="s">
        <v>331</v>
      </c>
      <c r="E179" s="49" t="s">
        <v>331</v>
      </c>
      <c r="F179" s="50" t="s">
        <v>10</v>
      </c>
      <c r="G179" s="51">
        <v>42447</v>
      </c>
      <c r="H179" s="48" t="s">
        <v>964</v>
      </c>
      <c r="I179" s="52" t="s">
        <v>625</v>
      </c>
    </row>
    <row r="180" spans="1:9" ht="33" customHeight="1" x14ac:dyDescent="0.2">
      <c r="A180" s="3">
        <v>177</v>
      </c>
      <c r="B180" s="42" t="s">
        <v>5</v>
      </c>
      <c r="C180" s="43" t="s">
        <v>701</v>
      </c>
      <c r="D180" s="44" t="s">
        <v>326</v>
      </c>
      <c r="E180" s="44" t="s">
        <v>326</v>
      </c>
      <c r="F180" s="45" t="s">
        <v>3</v>
      </c>
      <c r="G180" s="46">
        <v>36495</v>
      </c>
      <c r="H180" s="43" t="s">
        <v>964</v>
      </c>
      <c r="I180" s="47" t="s">
        <v>626</v>
      </c>
    </row>
    <row r="181" spans="1:9" ht="33" customHeight="1" x14ac:dyDescent="0.2">
      <c r="A181" s="16">
        <v>178</v>
      </c>
      <c r="B181" s="36" t="s">
        <v>90</v>
      </c>
      <c r="C181" s="48" t="s">
        <v>701</v>
      </c>
      <c r="D181" s="49" t="s">
        <v>364</v>
      </c>
      <c r="E181" s="49" t="s">
        <v>364</v>
      </c>
      <c r="F181" s="50" t="s">
        <v>84</v>
      </c>
      <c r="G181" s="51">
        <v>32769</v>
      </c>
      <c r="H181" s="48" t="s">
        <v>964</v>
      </c>
      <c r="I181" s="52"/>
    </row>
    <row r="182" spans="1:9" ht="33" customHeight="1" x14ac:dyDescent="0.2">
      <c r="A182" s="3">
        <v>179</v>
      </c>
      <c r="B182" s="42" t="s">
        <v>300</v>
      </c>
      <c r="C182" s="43" t="s">
        <v>701</v>
      </c>
      <c r="D182" s="44" t="s">
        <v>423</v>
      </c>
      <c r="E182" s="44" t="s">
        <v>423</v>
      </c>
      <c r="F182" s="45" t="s">
        <v>291</v>
      </c>
      <c r="G182" s="46">
        <v>41246</v>
      </c>
      <c r="H182" s="43" t="s">
        <v>1270</v>
      </c>
      <c r="I182" s="47" t="s">
        <v>627</v>
      </c>
    </row>
    <row r="183" spans="1:9" ht="33" customHeight="1" x14ac:dyDescent="0.2">
      <c r="A183" s="16">
        <v>180</v>
      </c>
      <c r="B183" s="36" t="s">
        <v>317</v>
      </c>
      <c r="C183" s="48" t="s">
        <v>701</v>
      </c>
      <c r="D183" s="49" t="s">
        <v>403</v>
      </c>
      <c r="E183" s="49" t="s">
        <v>403</v>
      </c>
      <c r="F183" s="50" t="s">
        <v>310</v>
      </c>
      <c r="G183" s="51">
        <v>40330</v>
      </c>
      <c r="H183" s="48" t="s">
        <v>1270</v>
      </c>
      <c r="I183" s="52" t="s">
        <v>628</v>
      </c>
    </row>
    <row r="184" spans="1:9" ht="33" customHeight="1" x14ac:dyDescent="0.2">
      <c r="A184" s="3">
        <v>181</v>
      </c>
      <c r="B184" s="42" t="s">
        <v>221</v>
      </c>
      <c r="C184" s="43" t="s">
        <v>701</v>
      </c>
      <c r="D184" s="44" t="s">
        <v>411</v>
      </c>
      <c r="E184" s="44" t="s">
        <v>411</v>
      </c>
      <c r="F184" s="45" t="s">
        <v>220</v>
      </c>
      <c r="G184" s="46">
        <v>36526</v>
      </c>
      <c r="H184" s="43" t="s">
        <v>964</v>
      </c>
      <c r="I184" s="47" t="s">
        <v>501</v>
      </c>
    </row>
    <row r="185" spans="1:9" ht="33" customHeight="1" x14ac:dyDescent="0.2">
      <c r="A185" s="16">
        <v>182</v>
      </c>
      <c r="B185" s="36" t="s">
        <v>38</v>
      </c>
      <c r="C185" s="48" t="s">
        <v>701</v>
      </c>
      <c r="D185" s="49" t="s">
        <v>341</v>
      </c>
      <c r="E185" s="49" t="s">
        <v>341</v>
      </c>
      <c r="F185" s="50" t="s">
        <v>34</v>
      </c>
      <c r="G185" s="51">
        <v>41590</v>
      </c>
      <c r="H185" s="48" t="s">
        <v>964</v>
      </c>
      <c r="I185" s="52" t="s">
        <v>502</v>
      </c>
    </row>
    <row r="186" spans="1:9" ht="33" customHeight="1" x14ac:dyDescent="0.2">
      <c r="A186" s="3">
        <v>183</v>
      </c>
      <c r="B186" s="42" t="s">
        <v>184</v>
      </c>
      <c r="C186" s="43" t="s">
        <v>701</v>
      </c>
      <c r="D186" s="44" t="s">
        <v>394</v>
      </c>
      <c r="E186" s="44" t="s">
        <v>394</v>
      </c>
      <c r="F186" s="45" t="s">
        <v>165</v>
      </c>
      <c r="G186" s="46">
        <v>40148</v>
      </c>
      <c r="H186" s="43" t="s">
        <v>964</v>
      </c>
      <c r="I186" s="47"/>
    </row>
    <row r="187" spans="1:9" ht="33" customHeight="1" x14ac:dyDescent="0.2">
      <c r="A187" s="16">
        <v>184</v>
      </c>
      <c r="B187" s="36" t="s">
        <v>181</v>
      </c>
      <c r="C187" s="48" t="s">
        <v>701</v>
      </c>
      <c r="D187" s="49" t="s">
        <v>394</v>
      </c>
      <c r="E187" s="49" t="s">
        <v>394</v>
      </c>
      <c r="F187" s="50" t="s">
        <v>165</v>
      </c>
      <c r="G187" s="51">
        <v>36054</v>
      </c>
      <c r="H187" s="48" t="s">
        <v>964</v>
      </c>
      <c r="I187" s="52"/>
    </row>
    <row r="188" spans="1:9" ht="33" customHeight="1" x14ac:dyDescent="0.2">
      <c r="A188" s="3">
        <v>185</v>
      </c>
      <c r="B188" s="42" t="s">
        <v>102</v>
      </c>
      <c r="C188" s="43" t="s">
        <v>701</v>
      </c>
      <c r="D188" s="44" t="s">
        <v>366</v>
      </c>
      <c r="E188" s="44" t="s">
        <v>366</v>
      </c>
      <c r="F188" s="45" t="s">
        <v>101</v>
      </c>
      <c r="G188" s="46">
        <v>41428</v>
      </c>
      <c r="H188" s="43" t="s">
        <v>964</v>
      </c>
      <c r="I188" s="47" t="s">
        <v>503</v>
      </c>
    </row>
    <row r="189" spans="1:9" ht="33" customHeight="1" x14ac:dyDescent="0.2">
      <c r="A189" s="16">
        <v>186</v>
      </c>
      <c r="B189" s="36" t="s">
        <v>170</v>
      </c>
      <c r="C189" s="48" t="s">
        <v>701</v>
      </c>
      <c r="D189" s="49" t="s">
        <v>392</v>
      </c>
      <c r="E189" s="49" t="s">
        <v>392</v>
      </c>
      <c r="F189" s="50" t="s">
        <v>165</v>
      </c>
      <c r="G189" s="51">
        <v>40238</v>
      </c>
      <c r="H189" s="48" t="s">
        <v>964</v>
      </c>
      <c r="I189" s="52" t="s">
        <v>504</v>
      </c>
    </row>
    <row r="190" spans="1:9" ht="33" customHeight="1" x14ac:dyDescent="0.2">
      <c r="A190" s="3">
        <v>187</v>
      </c>
      <c r="B190" s="42" t="s">
        <v>4</v>
      </c>
      <c r="C190" s="43" t="s">
        <v>701</v>
      </c>
      <c r="D190" s="44" t="s">
        <v>326</v>
      </c>
      <c r="E190" s="44" t="s">
        <v>326</v>
      </c>
      <c r="F190" s="45" t="s">
        <v>3</v>
      </c>
      <c r="G190" s="46">
        <v>36894</v>
      </c>
      <c r="H190" s="43" t="s">
        <v>964</v>
      </c>
      <c r="I190" s="47" t="s">
        <v>505</v>
      </c>
    </row>
    <row r="191" spans="1:9" ht="33" customHeight="1" x14ac:dyDescent="0.2">
      <c r="A191" s="16">
        <v>188</v>
      </c>
      <c r="B191" s="36" t="s">
        <v>284</v>
      </c>
      <c r="C191" s="48" t="s">
        <v>701</v>
      </c>
      <c r="D191" s="49" t="s">
        <v>421</v>
      </c>
      <c r="E191" s="49" t="s">
        <v>421</v>
      </c>
      <c r="F191" s="50" t="s">
        <v>283</v>
      </c>
      <c r="G191" s="51">
        <v>41750</v>
      </c>
      <c r="H191" s="48" t="s">
        <v>1270</v>
      </c>
      <c r="I191" s="52" t="s">
        <v>1272</v>
      </c>
    </row>
    <row r="192" spans="1:9" ht="33" customHeight="1" x14ac:dyDescent="0.2">
      <c r="A192" s="3">
        <v>189</v>
      </c>
      <c r="B192" s="42" t="s">
        <v>238</v>
      </c>
      <c r="C192" s="43" t="s">
        <v>701</v>
      </c>
      <c r="D192" s="44" t="s">
        <v>341</v>
      </c>
      <c r="E192" s="44" t="s">
        <v>341</v>
      </c>
      <c r="F192" s="45" t="s">
        <v>235</v>
      </c>
      <c r="G192" s="46">
        <v>30757</v>
      </c>
      <c r="H192" s="43" t="s">
        <v>964</v>
      </c>
      <c r="I192" s="47" t="s">
        <v>508</v>
      </c>
    </row>
    <row r="193" spans="1:9" ht="33" customHeight="1" x14ac:dyDescent="0.2">
      <c r="A193" s="16">
        <v>190</v>
      </c>
      <c r="B193" s="36" t="s">
        <v>171</v>
      </c>
      <c r="C193" s="48" t="s">
        <v>701</v>
      </c>
      <c r="D193" s="49" t="s">
        <v>392</v>
      </c>
      <c r="E193" s="49" t="s">
        <v>392</v>
      </c>
      <c r="F193" s="50" t="s">
        <v>165</v>
      </c>
      <c r="G193" s="51">
        <v>40217</v>
      </c>
      <c r="H193" s="48" t="s">
        <v>964</v>
      </c>
      <c r="I193" s="52" t="s">
        <v>509</v>
      </c>
    </row>
    <row r="194" spans="1:9" ht="33" customHeight="1" x14ac:dyDescent="0.2">
      <c r="A194" s="3">
        <v>191</v>
      </c>
      <c r="B194" s="42" t="s">
        <v>166</v>
      </c>
      <c r="C194" s="43" t="s">
        <v>701</v>
      </c>
      <c r="D194" s="44" t="s">
        <v>388</v>
      </c>
      <c r="E194" s="44" t="s">
        <v>388</v>
      </c>
      <c r="F194" s="45" t="s">
        <v>165</v>
      </c>
      <c r="G194" s="46">
        <v>35299</v>
      </c>
      <c r="H194" s="43" t="s">
        <v>964</v>
      </c>
      <c r="I194" s="47" t="s">
        <v>510</v>
      </c>
    </row>
    <row r="195" spans="1:9" ht="33" customHeight="1" x14ac:dyDescent="0.2">
      <c r="A195" s="16">
        <v>192</v>
      </c>
      <c r="B195" s="36" t="s">
        <v>68</v>
      </c>
      <c r="C195" s="48" t="s">
        <v>701</v>
      </c>
      <c r="D195" s="49" t="s">
        <v>355</v>
      </c>
      <c r="E195" s="49" t="s">
        <v>355</v>
      </c>
      <c r="F195" s="50" t="s">
        <v>64</v>
      </c>
      <c r="G195" s="51">
        <v>36342</v>
      </c>
      <c r="H195" s="48" t="s">
        <v>1270</v>
      </c>
      <c r="I195" s="52" t="s">
        <v>511</v>
      </c>
    </row>
    <row r="196" spans="1:9" ht="33" customHeight="1" x14ac:dyDescent="0.2">
      <c r="A196" s="3">
        <v>193</v>
      </c>
      <c r="B196" s="42" t="s">
        <v>24</v>
      </c>
      <c r="C196" s="43" t="s">
        <v>701</v>
      </c>
      <c r="D196" s="44" t="s">
        <v>336</v>
      </c>
      <c r="E196" s="44" t="s">
        <v>336</v>
      </c>
      <c r="F196" s="45" t="s">
        <v>20</v>
      </c>
      <c r="G196" s="46">
        <v>37088</v>
      </c>
      <c r="H196" s="43" t="s">
        <v>964</v>
      </c>
      <c r="I196" s="47" t="s">
        <v>512</v>
      </c>
    </row>
    <row r="197" spans="1:9" ht="33" customHeight="1" x14ac:dyDescent="0.2">
      <c r="A197" s="16">
        <v>194</v>
      </c>
      <c r="B197" s="36" t="s">
        <v>115</v>
      </c>
      <c r="C197" s="48" t="s">
        <v>701</v>
      </c>
      <c r="D197" s="49" t="s">
        <v>373</v>
      </c>
      <c r="E197" s="49" t="s">
        <v>373</v>
      </c>
      <c r="F197" s="50" t="s">
        <v>112</v>
      </c>
      <c r="G197" s="51">
        <v>35446</v>
      </c>
      <c r="H197" s="48" t="s">
        <v>964</v>
      </c>
      <c r="I197" s="52" t="s">
        <v>513</v>
      </c>
    </row>
    <row r="198" spans="1:9" ht="33" customHeight="1" x14ac:dyDescent="0.2">
      <c r="A198" s="3">
        <v>195</v>
      </c>
      <c r="B198" s="42" t="s">
        <v>126</v>
      </c>
      <c r="C198" s="43" t="s">
        <v>701</v>
      </c>
      <c r="D198" s="44" t="s">
        <v>377</v>
      </c>
      <c r="E198" s="44" t="s">
        <v>377</v>
      </c>
      <c r="F198" s="45" t="s">
        <v>124</v>
      </c>
      <c r="G198" s="46">
        <v>35521</v>
      </c>
      <c r="H198" s="43" t="s">
        <v>964</v>
      </c>
      <c r="I198" s="47" t="s">
        <v>514</v>
      </c>
    </row>
    <row r="199" spans="1:9" ht="33" customHeight="1" x14ac:dyDescent="0.2">
      <c r="A199" s="16">
        <v>196</v>
      </c>
      <c r="B199" s="36" t="s">
        <v>6</v>
      </c>
      <c r="C199" s="48" t="s">
        <v>701</v>
      </c>
      <c r="D199" s="49" t="s">
        <v>329</v>
      </c>
      <c r="E199" s="49" t="s">
        <v>329</v>
      </c>
      <c r="F199" s="50" t="s">
        <v>3</v>
      </c>
      <c r="G199" s="51">
        <v>40422</v>
      </c>
      <c r="H199" s="48" t="s">
        <v>964</v>
      </c>
      <c r="I199" s="52" t="s">
        <v>515</v>
      </c>
    </row>
    <row r="200" spans="1:9" ht="33" customHeight="1" x14ac:dyDescent="0.2">
      <c r="A200" s="3">
        <v>197</v>
      </c>
      <c r="B200" s="42" t="s">
        <v>255</v>
      </c>
      <c r="C200" s="43" t="s">
        <v>701</v>
      </c>
      <c r="D200" s="44" t="s">
        <v>403</v>
      </c>
      <c r="E200" s="44" t="s">
        <v>403</v>
      </c>
      <c r="F200" s="45" t="s">
        <v>250</v>
      </c>
      <c r="G200" s="46">
        <v>36846</v>
      </c>
      <c r="H200" s="43" t="s">
        <v>1270</v>
      </c>
      <c r="I200" s="47" t="s">
        <v>516</v>
      </c>
    </row>
    <row r="201" spans="1:9" ht="33" customHeight="1" x14ac:dyDescent="0.2">
      <c r="A201" s="16">
        <v>198</v>
      </c>
      <c r="B201" s="36" t="s">
        <v>40</v>
      </c>
      <c r="C201" s="48" t="s">
        <v>701</v>
      </c>
      <c r="D201" s="49" t="s">
        <v>342</v>
      </c>
      <c r="E201" s="49" t="s">
        <v>342</v>
      </c>
      <c r="F201" s="50" t="s">
        <v>860</v>
      </c>
      <c r="G201" s="51">
        <v>35573</v>
      </c>
      <c r="H201" s="48" t="s">
        <v>964</v>
      </c>
      <c r="I201" s="52" t="s">
        <v>517</v>
      </c>
    </row>
    <row r="202" spans="1:9" ht="33" customHeight="1" x14ac:dyDescent="0.2">
      <c r="A202" s="3">
        <v>199</v>
      </c>
      <c r="B202" s="42" t="s">
        <v>49</v>
      </c>
      <c r="C202" s="43" t="s">
        <v>701</v>
      </c>
      <c r="D202" s="44" t="s">
        <v>345</v>
      </c>
      <c r="E202" s="44" t="s">
        <v>345</v>
      </c>
      <c r="F202" s="45" t="s">
        <v>48</v>
      </c>
      <c r="G202" s="46">
        <v>41936</v>
      </c>
      <c r="H202" s="43" t="s">
        <v>964</v>
      </c>
      <c r="I202" s="47"/>
    </row>
    <row r="203" spans="1:9" ht="33" customHeight="1" x14ac:dyDescent="0.2">
      <c r="A203" s="16">
        <v>200</v>
      </c>
      <c r="B203" s="36" t="s">
        <v>187</v>
      </c>
      <c r="C203" s="48" t="s">
        <v>701</v>
      </c>
      <c r="D203" s="49" t="s">
        <v>394</v>
      </c>
      <c r="E203" s="49" t="s">
        <v>394</v>
      </c>
      <c r="F203" s="50" t="s">
        <v>165</v>
      </c>
      <c r="G203" s="51">
        <v>41590</v>
      </c>
      <c r="H203" s="48" t="s">
        <v>964</v>
      </c>
      <c r="I203" s="52"/>
    </row>
    <row r="204" spans="1:9" ht="33" customHeight="1" x14ac:dyDescent="0.2">
      <c r="A204" s="3">
        <v>201</v>
      </c>
      <c r="B204" s="42" t="s">
        <v>70</v>
      </c>
      <c r="C204" s="43" t="s">
        <v>701</v>
      </c>
      <c r="D204" s="44" t="s">
        <v>356</v>
      </c>
      <c r="E204" s="44" t="s">
        <v>356</v>
      </c>
      <c r="F204" s="45" t="s">
        <v>69</v>
      </c>
      <c r="G204" s="46">
        <v>37046</v>
      </c>
      <c r="H204" s="43" t="s">
        <v>964</v>
      </c>
      <c r="I204" s="47" t="s">
        <v>518</v>
      </c>
    </row>
    <row r="205" spans="1:9" ht="33" customHeight="1" x14ac:dyDescent="0.2">
      <c r="A205" s="16">
        <v>202</v>
      </c>
      <c r="B205" s="36" t="s">
        <v>267</v>
      </c>
      <c r="C205" s="48" t="s">
        <v>701</v>
      </c>
      <c r="D205" s="49" t="s">
        <v>424</v>
      </c>
      <c r="E205" s="49" t="s">
        <v>424</v>
      </c>
      <c r="F205" s="50" t="s">
        <v>264</v>
      </c>
      <c r="G205" s="51">
        <v>32189</v>
      </c>
      <c r="H205" s="48" t="s">
        <v>1270</v>
      </c>
      <c r="I205" s="52" t="s">
        <v>519</v>
      </c>
    </row>
    <row r="206" spans="1:9" ht="33" customHeight="1" x14ac:dyDescent="0.2">
      <c r="A206" s="3">
        <v>203</v>
      </c>
      <c r="B206" s="42" t="s">
        <v>215</v>
      </c>
      <c r="C206" s="43" t="s">
        <v>701</v>
      </c>
      <c r="D206" s="44" t="s">
        <v>408</v>
      </c>
      <c r="E206" s="44" t="s">
        <v>408</v>
      </c>
      <c r="F206" s="45" t="s">
        <v>214</v>
      </c>
      <c r="G206" s="46">
        <v>37316</v>
      </c>
      <c r="H206" s="43" t="s">
        <v>964</v>
      </c>
      <c r="I206" s="47" t="s">
        <v>520</v>
      </c>
    </row>
    <row r="207" spans="1:9" ht="33" customHeight="1" x14ac:dyDescent="0.2">
      <c r="A207" s="16">
        <v>204</v>
      </c>
      <c r="B207" s="36" t="s">
        <v>205</v>
      </c>
      <c r="C207" s="48" t="s">
        <v>701</v>
      </c>
      <c r="D207" s="49" t="s">
        <v>404</v>
      </c>
      <c r="E207" s="49" t="s">
        <v>404</v>
      </c>
      <c r="F207" s="50" t="s">
        <v>201</v>
      </c>
      <c r="G207" s="51">
        <v>36739</v>
      </c>
      <c r="H207" s="48" t="s">
        <v>964</v>
      </c>
      <c r="I207" s="52" t="s">
        <v>521</v>
      </c>
    </row>
    <row r="208" spans="1:9" ht="33" customHeight="1" x14ac:dyDescent="0.2">
      <c r="A208" s="3">
        <v>205</v>
      </c>
      <c r="B208" s="42" t="s">
        <v>140</v>
      </c>
      <c r="C208" s="43" t="s">
        <v>701</v>
      </c>
      <c r="D208" s="44" t="s">
        <v>341</v>
      </c>
      <c r="E208" s="44" t="s">
        <v>341</v>
      </c>
      <c r="F208" s="45" t="s">
        <v>135</v>
      </c>
      <c r="G208" s="46">
        <v>37956</v>
      </c>
      <c r="H208" s="43" t="s">
        <v>964</v>
      </c>
      <c r="I208" s="47" t="s">
        <v>522</v>
      </c>
    </row>
    <row r="209" spans="1:9" ht="33" customHeight="1" x14ac:dyDescent="0.2">
      <c r="A209" s="16">
        <v>206</v>
      </c>
      <c r="B209" s="36" t="s">
        <v>26</v>
      </c>
      <c r="C209" s="48" t="s">
        <v>701</v>
      </c>
      <c r="D209" s="49" t="s">
        <v>334</v>
      </c>
      <c r="E209" s="49" t="s">
        <v>334</v>
      </c>
      <c r="F209" s="50" t="s">
        <v>20</v>
      </c>
      <c r="G209" s="51">
        <v>40679</v>
      </c>
      <c r="H209" s="48" t="s">
        <v>964</v>
      </c>
      <c r="I209" s="52" t="s">
        <v>523</v>
      </c>
    </row>
    <row r="210" spans="1:9" ht="33" customHeight="1" x14ac:dyDescent="0.2">
      <c r="A210" s="3">
        <v>207</v>
      </c>
      <c r="B210" s="42" t="s">
        <v>231</v>
      </c>
      <c r="C210" s="43" t="s">
        <v>701</v>
      </c>
      <c r="D210" s="44" t="s">
        <v>417</v>
      </c>
      <c r="E210" s="44" t="s">
        <v>417</v>
      </c>
      <c r="F210" s="45" t="s">
        <v>227</v>
      </c>
      <c r="G210" s="46">
        <v>36526</v>
      </c>
      <c r="H210" s="43" t="s">
        <v>1270</v>
      </c>
      <c r="I210" s="47" t="s">
        <v>524</v>
      </c>
    </row>
    <row r="211" spans="1:9" ht="33" customHeight="1" x14ac:dyDescent="0.2">
      <c r="A211" s="16">
        <v>208</v>
      </c>
      <c r="B211" s="36" t="s">
        <v>56</v>
      </c>
      <c r="C211" s="48" t="s">
        <v>701</v>
      </c>
      <c r="D211" s="49" t="s">
        <v>349</v>
      </c>
      <c r="E211" s="49" t="s">
        <v>349</v>
      </c>
      <c r="F211" s="50" t="s">
        <v>859</v>
      </c>
      <c r="G211" s="51">
        <v>35992</v>
      </c>
      <c r="H211" s="48" t="s">
        <v>964</v>
      </c>
      <c r="I211" s="52" t="s">
        <v>525</v>
      </c>
    </row>
    <row r="212" spans="1:9" ht="33" customHeight="1" x14ac:dyDescent="0.2">
      <c r="A212" s="3">
        <v>209</v>
      </c>
      <c r="B212" s="42" t="s">
        <v>67</v>
      </c>
      <c r="C212" s="43" t="s">
        <v>701</v>
      </c>
      <c r="D212" s="44" t="s">
        <v>355</v>
      </c>
      <c r="E212" s="44" t="s">
        <v>355</v>
      </c>
      <c r="F212" s="45" t="s">
        <v>64</v>
      </c>
      <c r="G212" s="46">
        <v>35310</v>
      </c>
      <c r="H212" s="43" t="s">
        <v>1270</v>
      </c>
      <c r="I212" s="47" t="s">
        <v>526</v>
      </c>
    </row>
    <row r="213" spans="1:9" ht="33" customHeight="1" x14ac:dyDescent="0.2">
      <c r="A213" s="16">
        <v>210</v>
      </c>
      <c r="B213" s="36" t="s">
        <v>277</v>
      </c>
      <c r="C213" s="48" t="s">
        <v>701</v>
      </c>
      <c r="D213" s="49" t="s">
        <v>424</v>
      </c>
      <c r="E213" s="49" t="s">
        <v>424</v>
      </c>
      <c r="F213" s="50" t="s">
        <v>274</v>
      </c>
      <c r="G213" s="51">
        <v>35977</v>
      </c>
      <c r="H213" s="48" t="s">
        <v>1270</v>
      </c>
      <c r="I213" s="52" t="s">
        <v>527</v>
      </c>
    </row>
    <row r="214" spans="1:9" ht="33" customHeight="1" x14ac:dyDescent="0.2">
      <c r="A214" s="3">
        <v>211</v>
      </c>
      <c r="B214" s="42" t="s">
        <v>125</v>
      </c>
      <c r="C214" s="43" t="s">
        <v>701</v>
      </c>
      <c r="D214" s="44" t="s">
        <v>376</v>
      </c>
      <c r="E214" s="44" t="s">
        <v>376</v>
      </c>
      <c r="F214" s="45" t="s">
        <v>124</v>
      </c>
      <c r="G214" s="46">
        <v>36526</v>
      </c>
      <c r="H214" s="43" t="s">
        <v>964</v>
      </c>
      <c r="I214" s="47" t="s">
        <v>528</v>
      </c>
    </row>
    <row r="215" spans="1:9" ht="33" customHeight="1" x14ac:dyDescent="0.2">
      <c r="A215" s="16">
        <v>212</v>
      </c>
      <c r="B215" s="36" t="s">
        <v>854</v>
      </c>
      <c r="C215" s="48" t="s">
        <v>701</v>
      </c>
      <c r="D215" s="49" t="s">
        <v>334</v>
      </c>
      <c r="E215" s="49" t="s">
        <v>334</v>
      </c>
      <c r="F215" s="50" t="s">
        <v>264</v>
      </c>
      <c r="G215" s="51">
        <v>36526</v>
      </c>
      <c r="H215" s="48" t="s">
        <v>1270</v>
      </c>
      <c r="I215" s="52" t="s">
        <v>529</v>
      </c>
    </row>
    <row r="216" spans="1:9" ht="33" customHeight="1" x14ac:dyDescent="0.2">
      <c r="A216" s="3">
        <v>213</v>
      </c>
      <c r="B216" s="42" t="s">
        <v>77</v>
      </c>
      <c r="C216" s="43" t="s">
        <v>701</v>
      </c>
      <c r="D216" s="44" t="s">
        <v>359</v>
      </c>
      <c r="E216" s="44" t="s">
        <v>359</v>
      </c>
      <c r="F216" s="45" t="s">
        <v>72</v>
      </c>
      <c r="G216" s="46">
        <v>30651</v>
      </c>
      <c r="H216" s="43" t="s">
        <v>964</v>
      </c>
      <c r="I216" s="47" t="s">
        <v>530</v>
      </c>
    </row>
    <row r="217" spans="1:9" ht="33" customHeight="1" x14ac:dyDescent="0.2">
      <c r="A217" s="16">
        <v>214</v>
      </c>
      <c r="B217" s="36" t="s">
        <v>296</v>
      </c>
      <c r="C217" s="48" t="s">
        <v>701</v>
      </c>
      <c r="D217" s="49" t="s">
        <v>422</v>
      </c>
      <c r="E217" s="49" t="s">
        <v>422</v>
      </c>
      <c r="F217" s="50" t="s">
        <v>291</v>
      </c>
      <c r="G217" s="51">
        <v>32675</v>
      </c>
      <c r="H217" s="48" t="s">
        <v>1270</v>
      </c>
      <c r="I217" s="52" t="s">
        <v>531</v>
      </c>
    </row>
    <row r="218" spans="1:9" ht="33" customHeight="1" x14ac:dyDescent="0.2">
      <c r="A218" s="3">
        <v>215</v>
      </c>
      <c r="B218" s="42" t="s">
        <v>237</v>
      </c>
      <c r="C218" s="43" t="s">
        <v>701</v>
      </c>
      <c r="D218" s="44" t="s">
        <v>357</v>
      </c>
      <c r="E218" s="44" t="s">
        <v>357</v>
      </c>
      <c r="F218" s="45" t="s">
        <v>235</v>
      </c>
      <c r="G218" s="46">
        <v>37956</v>
      </c>
      <c r="H218" s="43" t="s">
        <v>964</v>
      </c>
      <c r="I218" s="47" t="s">
        <v>532</v>
      </c>
    </row>
    <row r="219" spans="1:9" ht="33" customHeight="1" x14ac:dyDescent="0.2">
      <c r="A219" s="16">
        <v>216</v>
      </c>
      <c r="B219" s="36" t="s">
        <v>71</v>
      </c>
      <c r="C219" s="48" t="s">
        <v>701</v>
      </c>
      <c r="D219" s="49" t="s">
        <v>341</v>
      </c>
      <c r="E219" s="49" t="s">
        <v>341</v>
      </c>
      <c r="F219" s="50" t="s">
        <v>69</v>
      </c>
      <c r="G219" s="51">
        <v>34988</v>
      </c>
      <c r="H219" s="48" t="s">
        <v>964</v>
      </c>
      <c r="I219" s="52" t="s">
        <v>533</v>
      </c>
    </row>
    <row r="220" spans="1:9" ht="33" customHeight="1" x14ac:dyDescent="0.2">
      <c r="A220" s="3">
        <v>217</v>
      </c>
      <c r="B220" s="42" t="s">
        <v>285</v>
      </c>
      <c r="C220" s="43" t="s">
        <v>701</v>
      </c>
      <c r="D220" s="44" t="s">
        <v>357</v>
      </c>
      <c r="E220" s="44" t="s">
        <v>357</v>
      </c>
      <c r="F220" s="45" t="s">
        <v>283</v>
      </c>
      <c r="G220" s="46">
        <v>27197</v>
      </c>
      <c r="H220" s="43" t="s">
        <v>1270</v>
      </c>
      <c r="I220" s="47" t="s">
        <v>534</v>
      </c>
    </row>
    <row r="221" spans="1:9" ht="33" customHeight="1" x14ac:dyDescent="0.2">
      <c r="A221" s="16">
        <v>218</v>
      </c>
      <c r="B221" s="36" t="s">
        <v>143</v>
      </c>
      <c r="C221" s="48" t="s">
        <v>701</v>
      </c>
      <c r="D221" s="49" t="s">
        <v>383</v>
      </c>
      <c r="E221" s="49" t="s">
        <v>383</v>
      </c>
      <c r="F221" s="50" t="s">
        <v>135</v>
      </c>
      <c r="G221" s="51">
        <v>35569</v>
      </c>
      <c r="H221" s="48" t="s">
        <v>964</v>
      </c>
      <c r="I221" s="52" t="s">
        <v>533</v>
      </c>
    </row>
    <row r="222" spans="1:9" ht="33" customHeight="1" x14ac:dyDescent="0.2">
      <c r="A222" s="3">
        <v>219</v>
      </c>
      <c r="B222" s="42" t="s">
        <v>96</v>
      </c>
      <c r="C222" s="43" t="s">
        <v>701</v>
      </c>
      <c r="D222" s="44" t="s">
        <v>357</v>
      </c>
      <c r="E222" s="44" t="s">
        <v>357</v>
      </c>
      <c r="F222" s="45" t="s">
        <v>95</v>
      </c>
      <c r="G222" s="46">
        <v>36588</v>
      </c>
      <c r="H222" s="43" t="s">
        <v>964</v>
      </c>
      <c r="I222" s="47" t="s">
        <v>535</v>
      </c>
    </row>
    <row r="223" spans="1:9" ht="33" customHeight="1" x14ac:dyDescent="0.2">
      <c r="A223" s="16">
        <v>220</v>
      </c>
      <c r="B223" s="36" t="s">
        <v>290</v>
      </c>
      <c r="C223" s="48" t="s">
        <v>701</v>
      </c>
      <c r="D223" s="49" t="s">
        <v>423</v>
      </c>
      <c r="E223" s="49" t="s">
        <v>423</v>
      </c>
      <c r="F223" s="50" t="s">
        <v>283</v>
      </c>
      <c r="G223" s="51">
        <v>41214</v>
      </c>
      <c r="H223" s="48" t="s">
        <v>1270</v>
      </c>
      <c r="I223" s="52"/>
    </row>
    <row r="224" spans="1:9" ht="33" customHeight="1" x14ac:dyDescent="0.2">
      <c r="A224" s="3">
        <v>221</v>
      </c>
      <c r="B224" s="42" t="s">
        <v>210</v>
      </c>
      <c r="C224" s="43" t="s">
        <v>701</v>
      </c>
      <c r="D224" s="44" t="s">
        <v>406</v>
      </c>
      <c r="E224" s="44" t="s">
        <v>406</v>
      </c>
      <c r="F224" s="45" t="s">
        <v>206</v>
      </c>
      <c r="G224" s="46">
        <v>29815</v>
      </c>
      <c r="H224" s="43" t="s">
        <v>964</v>
      </c>
      <c r="I224" s="47"/>
    </row>
    <row r="225" spans="1:9" ht="33" customHeight="1" x14ac:dyDescent="0.2">
      <c r="A225" s="16">
        <v>222</v>
      </c>
      <c r="B225" s="36" t="s">
        <v>213</v>
      </c>
      <c r="C225" s="48" t="s">
        <v>701</v>
      </c>
      <c r="D225" s="49" t="s">
        <v>407</v>
      </c>
      <c r="E225" s="49" t="s">
        <v>407</v>
      </c>
      <c r="F225" s="50" t="s">
        <v>212</v>
      </c>
      <c r="G225" s="51">
        <v>41592</v>
      </c>
      <c r="H225" s="48" t="s">
        <v>964</v>
      </c>
      <c r="I225" s="52" t="s">
        <v>536</v>
      </c>
    </row>
    <row r="226" spans="1:9" ht="33" customHeight="1" x14ac:dyDescent="0.2">
      <c r="A226" s="3">
        <v>223</v>
      </c>
      <c r="B226" s="42" t="s">
        <v>93</v>
      </c>
      <c r="C226" s="43" t="s">
        <v>701</v>
      </c>
      <c r="D226" s="44" t="s">
        <v>364</v>
      </c>
      <c r="E226" s="44" t="s">
        <v>364</v>
      </c>
      <c r="F226" s="45" t="s">
        <v>84</v>
      </c>
      <c r="G226" s="46">
        <v>33086</v>
      </c>
      <c r="H226" s="43" t="s">
        <v>964</v>
      </c>
      <c r="I226" s="47"/>
    </row>
    <row r="227" spans="1:9" ht="33" customHeight="1" x14ac:dyDescent="0.2">
      <c r="A227" s="16">
        <v>224</v>
      </c>
      <c r="B227" s="36" t="s">
        <v>240</v>
      </c>
      <c r="C227" s="48" t="s">
        <v>701</v>
      </c>
      <c r="D227" s="49" t="s">
        <v>420</v>
      </c>
      <c r="E227" s="49" t="s">
        <v>420</v>
      </c>
      <c r="F227" s="50" t="s">
        <v>235</v>
      </c>
      <c r="G227" s="51">
        <v>30804</v>
      </c>
      <c r="H227" s="48" t="s">
        <v>964</v>
      </c>
      <c r="I227" s="52" t="s">
        <v>537</v>
      </c>
    </row>
    <row r="228" spans="1:9" ht="33" customHeight="1" x14ac:dyDescent="0.2">
      <c r="A228" s="3">
        <v>225</v>
      </c>
      <c r="B228" s="42" t="s">
        <v>308</v>
      </c>
      <c r="C228" s="43" t="s">
        <v>701</v>
      </c>
      <c r="D228" s="44" t="s">
        <v>334</v>
      </c>
      <c r="E228" s="44" t="s">
        <v>334</v>
      </c>
      <c r="F228" s="45" t="s">
        <v>301</v>
      </c>
      <c r="G228" s="46">
        <v>34228</v>
      </c>
      <c r="H228" s="43" t="s">
        <v>1270</v>
      </c>
      <c r="I228" s="47"/>
    </row>
    <row r="229" spans="1:9" ht="33" customHeight="1" x14ac:dyDescent="0.2">
      <c r="A229" s="16">
        <v>226</v>
      </c>
      <c r="B229" s="36" t="s">
        <v>104</v>
      </c>
      <c r="C229" s="48" t="s">
        <v>701</v>
      </c>
      <c r="D229" s="49" t="s">
        <v>367</v>
      </c>
      <c r="E229" s="49" t="s">
        <v>367</v>
      </c>
      <c r="F229" s="50" t="s">
        <v>103</v>
      </c>
      <c r="G229" s="51">
        <v>37956</v>
      </c>
      <c r="H229" s="48" t="s">
        <v>964</v>
      </c>
      <c r="I229" s="52" t="s">
        <v>538</v>
      </c>
    </row>
    <row r="230" spans="1:9" ht="33" customHeight="1" x14ac:dyDescent="0.2">
      <c r="A230" s="3">
        <v>227</v>
      </c>
      <c r="B230" s="42" t="s">
        <v>261</v>
      </c>
      <c r="C230" s="43" t="s">
        <v>701</v>
      </c>
      <c r="D230" s="44" t="s">
        <v>403</v>
      </c>
      <c r="E230" s="44" t="s">
        <v>403</v>
      </c>
      <c r="F230" s="45" t="s">
        <v>257</v>
      </c>
      <c r="G230" s="46">
        <v>38006</v>
      </c>
      <c r="H230" s="43" t="s">
        <v>1270</v>
      </c>
      <c r="I230" s="47" t="s">
        <v>539</v>
      </c>
    </row>
    <row r="231" spans="1:9" ht="33" customHeight="1" x14ac:dyDescent="0.2">
      <c r="A231" s="16">
        <v>228</v>
      </c>
      <c r="B231" s="36" t="s">
        <v>224</v>
      </c>
      <c r="C231" s="48" t="s">
        <v>701</v>
      </c>
      <c r="D231" s="49" t="s">
        <v>414</v>
      </c>
      <c r="E231" s="49" t="s">
        <v>414</v>
      </c>
      <c r="F231" s="50" t="s">
        <v>220</v>
      </c>
      <c r="G231" s="51">
        <v>41442</v>
      </c>
      <c r="H231" s="48" t="s">
        <v>964</v>
      </c>
      <c r="I231" s="52" t="s">
        <v>540</v>
      </c>
    </row>
    <row r="232" spans="1:9" ht="33" customHeight="1" x14ac:dyDescent="0.2">
      <c r="A232" s="3">
        <v>229</v>
      </c>
      <c r="B232" s="42" t="s">
        <v>28</v>
      </c>
      <c r="C232" s="43" t="s">
        <v>701</v>
      </c>
      <c r="D232" s="44" t="s">
        <v>337</v>
      </c>
      <c r="E232" s="44" t="s">
        <v>337</v>
      </c>
      <c r="F232" s="45" t="s">
        <v>27</v>
      </c>
      <c r="G232" s="46">
        <v>41935</v>
      </c>
      <c r="H232" s="43" t="s">
        <v>964</v>
      </c>
      <c r="I232" s="47" t="s">
        <v>541</v>
      </c>
    </row>
    <row r="233" spans="1:9" ht="33" customHeight="1" x14ac:dyDescent="0.2">
      <c r="A233" s="16">
        <v>230</v>
      </c>
      <c r="B233" s="36" t="s">
        <v>174</v>
      </c>
      <c r="C233" s="48" t="s">
        <v>701</v>
      </c>
      <c r="D233" s="49" t="s">
        <v>392</v>
      </c>
      <c r="E233" s="49" t="s">
        <v>392</v>
      </c>
      <c r="F233" s="50" t="s">
        <v>165</v>
      </c>
      <c r="G233" s="51">
        <v>31796</v>
      </c>
      <c r="H233" s="48" t="s">
        <v>964</v>
      </c>
      <c r="I233" s="52"/>
    </row>
    <row r="234" spans="1:9" ht="33" customHeight="1" x14ac:dyDescent="0.2">
      <c r="A234" s="3">
        <v>231</v>
      </c>
      <c r="B234" s="42" t="s">
        <v>37</v>
      </c>
      <c r="C234" s="43" t="s">
        <v>701</v>
      </c>
      <c r="D234" s="44" t="s">
        <v>340</v>
      </c>
      <c r="E234" s="44" t="s">
        <v>340</v>
      </c>
      <c r="F234" s="45" t="s">
        <v>34</v>
      </c>
      <c r="G234" s="46">
        <v>40217</v>
      </c>
      <c r="H234" s="43" t="s">
        <v>964</v>
      </c>
      <c r="I234" s="47" t="s">
        <v>550</v>
      </c>
    </row>
    <row r="235" spans="1:9" ht="33" customHeight="1" x14ac:dyDescent="0.2">
      <c r="A235" s="16">
        <v>232</v>
      </c>
      <c r="B235" s="36" t="s">
        <v>53</v>
      </c>
      <c r="C235" s="48" t="s">
        <v>701</v>
      </c>
      <c r="D235" s="49" t="s">
        <v>347</v>
      </c>
      <c r="E235" s="49" t="s">
        <v>347</v>
      </c>
      <c r="F235" s="50" t="s">
        <v>51</v>
      </c>
      <c r="G235" s="51">
        <v>41590</v>
      </c>
      <c r="H235" s="48" t="s">
        <v>964</v>
      </c>
      <c r="I235" s="52" t="s">
        <v>549</v>
      </c>
    </row>
    <row r="236" spans="1:9" ht="33" customHeight="1" x14ac:dyDescent="0.2">
      <c r="A236" s="3">
        <v>233</v>
      </c>
      <c r="B236" s="42" t="s">
        <v>150</v>
      </c>
      <c r="C236" s="43" t="s">
        <v>701</v>
      </c>
      <c r="D236" s="44" t="s">
        <v>382</v>
      </c>
      <c r="E236" s="44" t="s">
        <v>382</v>
      </c>
      <c r="F236" s="45" t="s">
        <v>149</v>
      </c>
      <c r="G236" s="46">
        <v>36040</v>
      </c>
      <c r="H236" s="43" t="s">
        <v>964</v>
      </c>
      <c r="I236" s="47" t="s">
        <v>542</v>
      </c>
    </row>
    <row r="237" spans="1:9" ht="33" customHeight="1" x14ac:dyDescent="0.2">
      <c r="A237" s="16">
        <v>234</v>
      </c>
      <c r="B237" s="36" t="s">
        <v>173</v>
      </c>
      <c r="C237" s="48" t="s">
        <v>701</v>
      </c>
      <c r="D237" s="49" t="s">
        <v>392</v>
      </c>
      <c r="E237" s="49" t="s">
        <v>392</v>
      </c>
      <c r="F237" s="50" t="s">
        <v>165</v>
      </c>
      <c r="G237" s="51">
        <v>35384</v>
      </c>
      <c r="H237" s="48" t="s">
        <v>964</v>
      </c>
      <c r="I237" s="52" t="s">
        <v>543</v>
      </c>
    </row>
    <row r="238" spans="1:9" ht="33" customHeight="1" x14ac:dyDescent="0.2">
      <c r="A238" s="3">
        <v>235</v>
      </c>
      <c r="B238" s="42" t="s">
        <v>118</v>
      </c>
      <c r="C238" s="43" t="s">
        <v>701</v>
      </c>
      <c r="D238" s="44" t="s">
        <v>374</v>
      </c>
      <c r="E238" s="44" t="s">
        <v>374</v>
      </c>
      <c r="F238" s="45" t="s">
        <v>117</v>
      </c>
      <c r="G238" s="46">
        <v>35354</v>
      </c>
      <c r="H238" s="43" t="s">
        <v>964</v>
      </c>
      <c r="I238" s="47" t="s">
        <v>544</v>
      </c>
    </row>
    <row r="239" spans="1:9" ht="33" customHeight="1" x14ac:dyDescent="0.2">
      <c r="A239" s="16">
        <v>236</v>
      </c>
      <c r="B239" s="36" t="s">
        <v>247</v>
      </c>
      <c r="C239" s="48" t="s">
        <v>701</v>
      </c>
      <c r="D239" s="49" t="s">
        <v>422</v>
      </c>
      <c r="E239" s="49" t="s">
        <v>422</v>
      </c>
      <c r="F239" s="50" t="s">
        <v>244</v>
      </c>
      <c r="G239" s="51">
        <v>38247</v>
      </c>
      <c r="H239" s="48" t="s">
        <v>1270</v>
      </c>
      <c r="I239" s="52" t="s">
        <v>545</v>
      </c>
    </row>
    <row r="240" spans="1:9" ht="33" customHeight="1" x14ac:dyDescent="0.2">
      <c r="A240" s="3">
        <v>237</v>
      </c>
      <c r="B240" s="42" t="s">
        <v>242</v>
      </c>
      <c r="C240" s="43" t="s">
        <v>701</v>
      </c>
      <c r="D240" s="44" t="s">
        <v>420</v>
      </c>
      <c r="E240" s="44" t="s">
        <v>420</v>
      </c>
      <c r="F240" s="45" t="s">
        <v>235</v>
      </c>
      <c r="G240" s="46">
        <v>34988</v>
      </c>
      <c r="H240" s="43" t="s">
        <v>964</v>
      </c>
      <c r="I240" s="47" t="s">
        <v>546</v>
      </c>
    </row>
    <row r="241" spans="1:9" ht="33" customHeight="1" x14ac:dyDescent="0.2">
      <c r="A241" s="16">
        <v>238</v>
      </c>
      <c r="B241" s="36" t="s">
        <v>46</v>
      </c>
      <c r="C241" s="48" t="s">
        <v>701</v>
      </c>
      <c r="D241" s="49" t="s">
        <v>344</v>
      </c>
      <c r="E241" s="49" t="s">
        <v>344</v>
      </c>
      <c r="F241" s="50" t="s">
        <v>43</v>
      </c>
      <c r="G241" s="51">
        <v>36298</v>
      </c>
      <c r="H241" s="48" t="s">
        <v>964</v>
      </c>
      <c r="I241" s="52" t="s">
        <v>547</v>
      </c>
    </row>
    <row r="242" spans="1:9" ht="33" customHeight="1" x14ac:dyDescent="0.2">
      <c r="A242" s="3">
        <v>239</v>
      </c>
      <c r="B242" s="42" t="s">
        <v>315</v>
      </c>
      <c r="C242" s="43" t="s">
        <v>701</v>
      </c>
      <c r="D242" s="44" t="s">
        <v>348</v>
      </c>
      <c r="E242" s="44" t="s">
        <v>348</v>
      </c>
      <c r="F242" s="45" t="s">
        <v>310</v>
      </c>
      <c r="G242" s="46">
        <v>37956</v>
      </c>
      <c r="H242" s="43" t="s">
        <v>1270</v>
      </c>
      <c r="I242" s="47" t="s">
        <v>548</v>
      </c>
    </row>
    <row r="243" spans="1:9" ht="33" customHeight="1" x14ac:dyDescent="0.2">
      <c r="A243" s="16">
        <v>240</v>
      </c>
      <c r="B243" s="36" t="s">
        <v>14</v>
      </c>
      <c r="C243" s="48" t="s">
        <v>701</v>
      </c>
      <c r="D243" s="49" t="s">
        <v>1570</v>
      </c>
      <c r="E243" s="49" t="s">
        <v>333</v>
      </c>
      <c r="F243" s="50" t="s">
        <v>10</v>
      </c>
      <c r="G243" s="51">
        <v>35044</v>
      </c>
      <c r="H243" s="48" t="s">
        <v>964</v>
      </c>
      <c r="I243" s="52" t="s">
        <v>551</v>
      </c>
    </row>
    <row r="244" spans="1:9" ht="33" customHeight="1" x14ac:dyDescent="0.2">
      <c r="A244" s="3">
        <v>241</v>
      </c>
      <c r="B244" s="42" t="s">
        <v>320</v>
      </c>
      <c r="C244" s="43" t="s">
        <v>701</v>
      </c>
      <c r="D244" s="44" t="s">
        <v>423</v>
      </c>
      <c r="E244" s="44" t="s">
        <v>423</v>
      </c>
      <c r="F244" s="45" t="s">
        <v>310</v>
      </c>
      <c r="G244" s="46">
        <v>35674</v>
      </c>
      <c r="H244" s="43" t="s">
        <v>1270</v>
      </c>
      <c r="I244" s="47" t="s">
        <v>552</v>
      </c>
    </row>
    <row r="245" spans="1:9" ht="33" customHeight="1" x14ac:dyDescent="0.2">
      <c r="A245" s="16">
        <v>242</v>
      </c>
      <c r="B245" s="36" t="s">
        <v>55</v>
      </c>
      <c r="C245" s="48" t="s">
        <v>701</v>
      </c>
      <c r="D245" s="49" t="s">
        <v>348</v>
      </c>
      <c r="E245" s="49" t="s">
        <v>348</v>
      </c>
      <c r="F245" s="50" t="s">
        <v>51</v>
      </c>
      <c r="G245" s="51">
        <v>30271</v>
      </c>
      <c r="H245" s="48" t="s">
        <v>964</v>
      </c>
      <c r="I245" s="52" t="s">
        <v>553</v>
      </c>
    </row>
    <row r="246" spans="1:9" ht="33" customHeight="1" x14ac:dyDescent="0.2">
      <c r="A246" s="3">
        <v>243</v>
      </c>
      <c r="B246" s="42" t="s">
        <v>151</v>
      </c>
      <c r="C246" s="43" t="s">
        <v>701</v>
      </c>
      <c r="D246" s="44" t="s">
        <v>382</v>
      </c>
      <c r="E246" s="44" t="s">
        <v>382</v>
      </c>
      <c r="F246" s="45" t="s">
        <v>149</v>
      </c>
      <c r="G246" s="46">
        <v>35859</v>
      </c>
      <c r="H246" s="43" t="s">
        <v>964</v>
      </c>
      <c r="I246" s="47" t="s">
        <v>554</v>
      </c>
    </row>
    <row r="247" spans="1:9" ht="33" customHeight="1" x14ac:dyDescent="0.2">
      <c r="A247" s="16">
        <v>244</v>
      </c>
      <c r="B247" s="36" t="s">
        <v>61</v>
      </c>
      <c r="C247" s="48" t="s">
        <v>701</v>
      </c>
      <c r="D247" s="49" t="s">
        <v>352</v>
      </c>
      <c r="E247" s="49" t="s">
        <v>352</v>
      </c>
      <c r="F247" s="50" t="s">
        <v>59</v>
      </c>
      <c r="G247" s="51">
        <v>33529</v>
      </c>
      <c r="H247" s="48" t="s">
        <v>964</v>
      </c>
      <c r="I247" s="52" t="s">
        <v>555</v>
      </c>
    </row>
    <row r="248" spans="1:9" ht="33" customHeight="1" x14ac:dyDescent="0.2">
      <c r="A248" s="3">
        <v>245</v>
      </c>
      <c r="B248" s="42" t="s">
        <v>226</v>
      </c>
      <c r="C248" s="43" t="s">
        <v>701</v>
      </c>
      <c r="D248" s="44" t="s">
        <v>414</v>
      </c>
      <c r="E248" s="44" t="s">
        <v>414</v>
      </c>
      <c r="F248" s="45" t="s">
        <v>220</v>
      </c>
      <c r="G248" s="46">
        <v>40133</v>
      </c>
      <c r="H248" s="43" t="s">
        <v>964</v>
      </c>
      <c r="I248" s="47" t="s">
        <v>556</v>
      </c>
    </row>
    <row r="249" spans="1:9" ht="33" customHeight="1" x14ac:dyDescent="0.2">
      <c r="A249" s="16">
        <v>246</v>
      </c>
      <c r="B249" s="36" t="s">
        <v>319</v>
      </c>
      <c r="C249" s="48" t="s">
        <v>701</v>
      </c>
      <c r="D249" s="49" t="s">
        <v>361</v>
      </c>
      <c r="E249" s="49" t="s">
        <v>361</v>
      </c>
      <c r="F249" s="50" t="s">
        <v>310</v>
      </c>
      <c r="G249" s="51">
        <v>40330</v>
      </c>
      <c r="H249" s="48" t="s">
        <v>1270</v>
      </c>
      <c r="I249" s="52" t="s">
        <v>557</v>
      </c>
    </row>
    <row r="250" spans="1:9" ht="33" customHeight="1" x14ac:dyDescent="0.2">
      <c r="A250" s="3">
        <v>247</v>
      </c>
      <c r="B250" s="42" t="s">
        <v>270</v>
      </c>
      <c r="C250" s="43" t="s">
        <v>701</v>
      </c>
      <c r="D250" s="44" t="s">
        <v>359</v>
      </c>
      <c r="E250" s="44" t="s">
        <v>359</v>
      </c>
      <c r="F250" s="45" t="s">
        <v>264</v>
      </c>
      <c r="G250" s="46">
        <v>36039</v>
      </c>
      <c r="H250" s="43" t="s">
        <v>1270</v>
      </c>
      <c r="I250" s="47"/>
    </row>
    <row r="251" spans="1:9" ht="33" customHeight="1" x14ac:dyDescent="0.2">
      <c r="A251" s="16">
        <v>248</v>
      </c>
      <c r="B251" s="36" t="s">
        <v>209</v>
      </c>
      <c r="C251" s="48" t="s">
        <v>701</v>
      </c>
      <c r="D251" s="49" t="s">
        <v>362</v>
      </c>
      <c r="E251" s="49" t="s">
        <v>362</v>
      </c>
      <c r="F251" s="50" t="s">
        <v>206</v>
      </c>
      <c r="G251" s="51">
        <v>31974</v>
      </c>
      <c r="H251" s="48" t="s">
        <v>964</v>
      </c>
      <c r="I251" s="52"/>
    </row>
    <row r="252" spans="1:9" ht="33" customHeight="1" x14ac:dyDescent="0.2">
      <c r="A252" s="3">
        <v>249</v>
      </c>
      <c r="B252" s="42" t="s">
        <v>298</v>
      </c>
      <c r="C252" s="43" t="s">
        <v>701</v>
      </c>
      <c r="D252" s="44" t="s">
        <v>403</v>
      </c>
      <c r="E252" s="44" t="s">
        <v>403</v>
      </c>
      <c r="F252" s="45" t="s">
        <v>291</v>
      </c>
      <c r="G252" s="46">
        <v>35933</v>
      </c>
      <c r="H252" s="43" t="s">
        <v>1270</v>
      </c>
      <c r="I252" s="47" t="s">
        <v>558</v>
      </c>
    </row>
    <row r="253" spans="1:9" ht="33" customHeight="1" x14ac:dyDescent="0.2">
      <c r="A253" s="16">
        <v>250</v>
      </c>
      <c r="B253" s="36" t="s">
        <v>217</v>
      </c>
      <c r="C253" s="48" t="s">
        <v>701</v>
      </c>
      <c r="D253" s="49" t="s">
        <v>858</v>
      </c>
      <c r="E253" s="49" t="s">
        <v>858</v>
      </c>
      <c r="F253" s="50" t="s">
        <v>216</v>
      </c>
      <c r="G253" s="51">
        <v>38006</v>
      </c>
      <c r="H253" s="48" t="s">
        <v>964</v>
      </c>
      <c r="I253" s="52" t="s">
        <v>559</v>
      </c>
    </row>
    <row r="254" spans="1:9" ht="33" customHeight="1" x14ac:dyDescent="0.2">
      <c r="A254" s="3">
        <v>251</v>
      </c>
      <c r="B254" s="42" t="s">
        <v>76</v>
      </c>
      <c r="C254" s="43" t="s">
        <v>701</v>
      </c>
      <c r="D254" s="44" t="s">
        <v>357</v>
      </c>
      <c r="E254" s="44" t="s">
        <v>357</v>
      </c>
      <c r="F254" s="45" t="s">
        <v>72</v>
      </c>
      <c r="G254" s="46">
        <v>36164</v>
      </c>
      <c r="H254" s="43" t="s">
        <v>964</v>
      </c>
      <c r="I254" s="47" t="s">
        <v>560</v>
      </c>
    </row>
    <row r="255" spans="1:9" ht="33" customHeight="1" x14ac:dyDescent="0.2">
      <c r="A255" s="16">
        <v>252</v>
      </c>
      <c r="B255" s="36" t="s">
        <v>191</v>
      </c>
      <c r="C255" s="48" t="s">
        <v>701</v>
      </c>
      <c r="D255" s="49" t="s">
        <v>396</v>
      </c>
      <c r="E255" s="49" t="s">
        <v>396</v>
      </c>
      <c r="F255" s="50" t="s">
        <v>188</v>
      </c>
      <c r="G255" s="51">
        <v>35660</v>
      </c>
      <c r="H255" s="48" t="s">
        <v>1270</v>
      </c>
      <c r="I255" s="52" t="s">
        <v>561</v>
      </c>
    </row>
    <row r="256" spans="1:9" ht="33" customHeight="1" x14ac:dyDescent="0.2">
      <c r="A256" s="3">
        <v>253</v>
      </c>
      <c r="B256" s="42" t="s">
        <v>287</v>
      </c>
      <c r="C256" s="43" t="s">
        <v>701</v>
      </c>
      <c r="D256" s="44" t="s">
        <v>422</v>
      </c>
      <c r="E256" s="44" t="s">
        <v>422</v>
      </c>
      <c r="F256" s="45" t="s">
        <v>283</v>
      </c>
      <c r="G256" s="46">
        <v>41214</v>
      </c>
      <c r="H256" s="43" t="s">
        <v>1270</v>
      </c>
      <c r="I256" s="47" t="s">
        <v>562</v>
      </c>
    </row>
    <row r="257" spans="1:9" ht="33" customHeight="1" x14ac:dyDescent="0.2">
      <c r="A257" s="16">
        <v>254</v>
      </c>
      <c r="B257" s="36" t="s">
        <v>222</v>
      </c>
      <c r="C257" s="48" t="s">
        <v>701</v>
      </c>
      <c r="D257" s="49" t="s">
        <v>412</v>
      </c>
      <c r="E257" s="49" t="s">
        <v>412</v>
      </c>
      <c r="F257" s="50" t="s">
        <v>220</v>
      </c>
      <c r="G257" s="51">
        <v>35499</v>
      </c>
      <c r="H257" s="48" t="s">
        <v>964</v>
      </c>
      <c r="I257" s="52" t="s">
        <v>564</v>
      </c>
    </row>
    <row r="258" spans="1:9" ht="33" customHeight="1" x14ac:dyDescent="0.2">
      <c r="A258" s="3">
        <v>255</v>
      </c>
      <c r="B258" s="42" t="s">
        <v>185</v>
      </c>
      <c r="C258" s="43" t="s">
        <v>701</v>
      </c>
      <c r="D258" s="44" t="s">
        <v>394</v>
      </c>
      <c r="E258" s="44" t="s">
        <v>394</v>
      </c>
      <c r="F258" s="45" t="s">
        <v>165</v>
      </c>
      <c r="G258" s="46">
        <v>34228</v>
      </c>
      <c r="H258" s="43" t="s">
        <v>964</v>
      </c>
      <c r="I258" s="47" t="s">
        <v>565</v>
      </c>
    </row>
    <row r="259" spans="1:9" ht="33" customHeight="1" x14ac:dyDescent="0.2">
      <c r="A259" s="16">
        <v>256</v>
      </c>
      <c r="B259" s="36" t="s">
        <v>106</v>
      </c>
      <c r="C259" s="48" t="s">
        <v>701</v>
      </c>
      <c r="D259" s="49" t="s">
        <v>368</v>
      </c>
      <c r="E259" s="49" t="s">
        <v>368</v>
      </c>
      <c r="F259" s="50" t="s">
        <v>105</v>
      </c>
      <c r="G259" s="51">
        <v>31754</v>
      </c>
      <c r="H259" s="48" t="s">
        <v>1270</v>
      </c>
      <c r="I259" s="52" t="s">
        <v>566</v>
      </c>
    </row>
    <row r="260" spans="1:9" ht="33" customHeight="1" x14ac:dyDescent="0.2">
      <c r="A260" s="3">
        <v>257</v>
      </c>
      <c r="B260" s="42" t="s">
        <v>289</v>
      </c>
      <c r="C260" s="43" t="s">
        <v>701</v>
      </c>
      <c r="D260" s="44" t="s">
        <v>403</v>
      </c>
      <c r="E260" s="44" t="s">
        <v>403</v>
      </c>
      <c r="F260" s="45" t="s">
        <v>283</v>
      </c>
      <c r="G260" s="46">
        <v>41214</v>
      </c>
      <c r="H260" s="43" t="s">
        <v>1270</v>
      </c>
      <c r="I260" s="47" t="s">
        <v>567</v>
      </c>
    </row>
    <row r="261" spans="1:9" ht="33" customHeight="1" x14ac:dyDescent="0.2">
      <c r="A261" s="16">
        <v>258</v>
      </c>
      <c r="B261" s="36" t="s">
        <v>307</v>
      </c>
      <c r="C261" s="48" t="s">
        <v>701</v>
      </c>
      <c r="D261" s="49" t="s">
        <v>403</v>
      </c>
      <c r="E261" s="49" t="s">
        <v>403</v>
      </c>
      <c r="F261" s="50" t="s">
        <v>301</v>
      </c>
      <c r="G261" s="51">
        <v>35962</v>
      </c>
      <c r="H261" s="48" t="s">
        <v>1270</v>
      </c>
      <c r="I261" s="52"/>
    </row>
    <row r="262" spans="1:9" ht="33" customHeight="1" x14ac:dyDescent="0.2">
      <c r="A262" s="3">
        <v>259</v>
      </c>
      <c r="B262" s="42" t="s">
        <v>81</v>
      </c>
      <c r="C262" s="43" t="s">
        <v>701</v>
      </c>
      <c r="D262" s="44" t="s">
        <v>361</v>
      </c>
      <c r="E262" s="44" t="s">
        <v>361</v>
      </c>
      <c r="F262" s="45" t="s">
        <v>72</v>
      </c>
      <c r="G262" s="46">
        <v>40217</v>
      </c>
      <c r="H262" s="43" t="s">
        <v>964</v>
      </c>
      <c r="I262" s="47" t="s">
        <v>568</v>
      </c>
    </row>
    <row r="263" spans="1:9" ht="33" customHeight="1" x14ac:dyDescent="0.2">
      <c r="A263" s="16">
        <v>260</v>
      </c>
      <c r="B263" s="36" t="s">
        <v>177</v>
      </c>
      <c r="C263" s="48" t="s">
        <v>701</v>
      </c>
      <c r="D263" s="49" t="s">
        <v>392</v>
      </c>
      <c r="E263" s="49" t="s">
        <v>392</v>
      </c>
      <c r="F263" s="50" t="s">
        <v>165</v>
      </c>
      <c r="G263" s="51">
        <v>35331</v>
      </c>
      <c r="H263" s="48" t="s">
        <v>964</v>
      </c>
      <c r="I263" s="52"/>
    </row>
    <row r="264" spans="1:9" ht="33" customHeight="1" x14ac:dyDescent="0.2">
      <c r="A264" s="3">
        <v>261</v>
      </c>
      <c r="B264" s="42" t="s">
        <v>197</v>
      </c>
      <c r="C264" s="43" t="s">
        <v>701</v>
      </c>
      <c r="D264" s="44" t="s">
        <v>399</v>
      </c>
      <c r="E264" s="44" t="s">
        <v>399</v>
      </c>
      <c r="F264" s="45" t="s">
        <v>196</v>
      </c>
      <c r="G264" s="46">
        <v>36266</v>
      </c>
      <c r="H264" s="43" t="s">
        <v>964</v>
      </c>
      <c r="I264" s="47"/>
    </row>
    <row r="265" spans="1:9" ht="33" customHeight="1" x14ac:dyDescent="0.2">
      <c r="A265" s="16">
        <v>262</v>
      </c>
      <c r="B265" s="36" t="s">
        <v>690</v>
      </c>
      <c r="C265" s="48" t="s">
        <v>702</v>
      </c>
      <c r="D265" s="49" t="s">
        <v>1379</v>
      </c>
      <c r="E265" s="49" t="s">
        <v>896</v>
      </c>
      <c r="F265" s="50" t="s">
        <v>1279</v>
      </c>
      <c r="G265" s="51">
        <v>42698</v>
      </c>
      <c r="H265" s="48" t="s">
        <v>964</v>
      </c>
      <c r="I265" s="52" t="s">
        <v>1504</v>
      </c>
    </row>
    <row r="266" spans="1:9" ht="33" customHeight="1" x14ac:dyDescent="0.2">
      <c r="A266" s="3">
        <v>263</v>
      </c>
      <c r="B266" s="42" t="s">
        <v>666</v>
      </c>
      <c r="C266" s="43" t="s">
        <v>702</v>
      </c>
      <c r="D266" s="44" t="s">
        <v>1380</v>
      </c>
      <c r="E266" s="44" t="s">
        <v>909</v>
      </c>
      <c r="F266" s="45" t="s">
        <v>698</v>
      </c>
      <c r="G266" s="46">
        <v>43132</v>
      </c>
      <c r="H266" s="43" t="s">
        <v>1270</v>
      </c>
      <c r="I266" s="47" t="s">
        <v>1505</v>
      </c>
    </row>
    <row r="267" spans="1:9" ht="33" customHeight="1" x14ac:dyDescent="0.2">
      <c r="A267" s="16">
        <v>264</v>
      </c>
      <c r="B267" s="36" t="s">
        <v>939</v>
      </c>
      <c r="C267" s="48" t="s">
        <v>702</v>
      </c>
      <c r="D267" s="49" t="s">
        <v>1576</v>
      </c>
      <c r="E267" s="49" t="s">
        <v>1467</v>
      </c>
      <c r="F267" s="50" t="s">
        <v>700</v>
      </c>
      <c r="G267" s="51">
        <v>43474</v>
      </c>
      <c r="H267" s="48" t="s">
        <v>1270</v>
      </c>
      <c r="I267" s="52"/>
    </row>
    <row r="268" spans="1:9" ht="33" customHeight="1" x14ac:dyDescent="0.2">
      <c r="A268" s="3">
        <v>265</v>
      </c>
      <c r="B268" s="42" t="s">
        <v>678</v>
      </c>
      <c r="C268" s="43" t="s">
        <v>702</v>
      </c>
      <c r="D268" s="44" t="s">
        <v>1382</v>
      </c>
      <c r="E268" s="44" t="s">
        <v>915</v>
      </c>
      <c r="F268" s="45" t="s">
        <v>836</v>
      </c>
      <c r="G268" s="46">
        <v>43132</v>
      </c>
      <c r="H268" s="43" t="s">
        <v>1270</v>
      </c>
      <c r="I268" s="47" t="s">
        <v>1506</v>
      </c>
    </row>
    <row r="269" spans="1:9" ht="33" customHeight="1" x14ac:dyDescent="0.2">
      <c r="A269" s="16">
        <v>266</v>
      </c>
      <c r="B269" s="36" t="s">
        <v>672</v>
      </c>
      <c r="C269" s="48" t="s">
        <v>702</v>
      </c>
      <c r="D269" s="49" t="s">
        <v>1383</v>
      </c>
      <c r="E269" s="49" t="s">
        <v>888</v>
      </c>
      <c r="F269" s="50" t="s">
        <v>699</v>
      </c>
      <c r="G269" s="51">
        <v>43136</v>
      </c>
      <c r="H269" s="48" t="s">
        <v>1270</v>
      </c>
      <c r="I269" s="52" t="s">
        <v>1507</v>
      </c>
    </row>
    <row r="270" spans="1:9" ht="33" customHeight="1" x14ac:dyDescent="0.2">
      <c r="A270" s="3">
        <v>267</v>
      </c>
      <c r="B270" s="42" t="s">
        <v>663</v>
      </c>
      <c r="C270" s="43" t="s">
        <v>702</v>
      </c>
      <c r="D270" s="44" t="s">
        <v>1384</v>
      </c>
      <c r="E270" s="44" t="s">
        <v>893</v>
      </c>
      <c r="F270" s="45" t="s">
        <v>698</v>
      </c>
      <c r="G270" s="46">
        <v>42828</v>
      </c>
      <c r="H270" s="43" t="s">
        <v>1270</v>
      </c>
      <c r="I270" s="47" t="s">
        <v>1508</v>
      </c>
    </row>
    <row r="271" spans="1:9" ht="33" customHeight="1" x14ac:dyDescent="0.2">
      <c r="A271" s="16">
        <v>268</v>
      </c>
      <c r="B271" s="36" t="s">
        <v>694</v>
      </c>
      <c r="C271" s="48" t="s">
        <v>702</v>
      </c>
      <c r="D271" s="49" t="s">
        <v>1385</v>
      </c>
      <c r="E271" s="49" t="s">
        <v>901</v>
      </c>
      <c r="F271" s="50" t="s">
        <v>1279</v>
      </c>
      <c r="G271" s="51">
        <v>42919</v>
      </c>
      <c r="H271" s="48" t="s">
        <v>964</v>
      </c>
      <c r="I271" s="52" t="s">
        <v>1509</v>
      </c>
    </row>
    <row r="272" spans="1:9" ht="33" customHeight="1" x14ac:dyDescent="0.2">
      <c r="A272" s="3">
        <v>269</v>
      </c>
      <c r="B272" s="42" t="s">
        <v>677</v>
      </c>
      <c r="C272" s="43" t="s">
        <v>702</v>
      </c>
      <c r="D272" s="44" t="s">
        <v>1386</v>
      </c>
      <c r="E272" s="44" t="s">
        <v>892</v>
      </c>
      <c r="F272" s="45" t="s">
        <v>700</v>
      </c>
      <c r="G272" s="46">
        <v>43132</v>
      </c>
      <c r="H272" s="43" t="s">
        <v>1270</v>
      </c>
      <c r="I272" s="47" t="s">
        <v>1510</v>
      </c>
    </row>
    <row r="273" spans="1:9" ht="33" customHeight="1" x14ac:dyDescent="0.2">
      <c r="A273" s="16">
        <v>270</v>
      </c>
      <c r="B273" s="36" t="s">
        <v>667</v>
      </c>
      <c r="C273" s="48" t="s">
        <v>702</v>
      </c>
      <c r="D273" s="49" t="s">
        <v>1387</v>
      </c>
      <c r="E273" s="49" t="s">
        <v>910</v>
      </c>
      <c r="F273" s="50" t="s">
        <v>698</v>
      </c>
      <c r="G273" s="51">
        <v>43160</v>
      </c>
      <c r="H273" s="48" t="s">
        <v>1270</v>
      </c>
      <c r="I273" s="52" t="s">
        <v>1511</v>
      </c>
    </row>
    <row r="274" spans="1:9" ht="33" customHeight="1" x14ac:dyDescent="0.2">
      <c r="A274" s="3">
        <v>271</v>
      </c>
      <c r="B274" s="42" t="s">
        <v>861</v>
      </c>
      <c r="C274" s="43" t="s">
        <v>702</v>
      </c>
      <c r="D274" s="44" t="s">
        <v>1412</v>
      </c>
      <c r="E274" s="44" t="s">
        <v>880</v>
      </c>
      <c r="F274" s="45" t="s">
        <v>1279</v>
      </c>
      <c r="G274" s="46">
        <v>43404</v>
      </c>
      <c r="H274" s="43" t="s">
        <v>964</v>
      </c>
      <c r="I274" s="47" t="s">
        <v>1512</v>
      </c>
    </row>
    <row r="275" spans="1:9" ht="33" customHeight="1" x14ac:dyDescent="0.2">
      <c r="A275" s="16">
        <v>272</v>
      </c>
      <c r="B275" s="36" t="s">
        <v>669</v>
      </c>
      <c r="C275" s="48" t="s">
        <v>702</v>
      </c>
      <c r="D275" s="49" t="s">
        <v>1389</v>
      </c>
      <c r="E275" s="49" t="s">
        <v>912</v>
      </c>
      <c r="F275" s="50" t="s">
        <v>698</v>
      </c>
      <c r="G275" s="51">
        <v>39295</v>
      </c>
      <c r="H275" s="48" t="s">
        <v>1270</v>
      </c>
      <c r="I275" s="52"/>
    </row>
    <row r="276" spans="1:9" ht="33" customHeight="1" x14ac:dyDescent="0.2">
      <c r="A276" s="3">
        <v>273</v>
      </c>
      <c r="B276" s="42" t="s">
        <v>651</v>
      </c>
      <c r="C276" s="43" t="s">
        <v>702</v>
      </c>
      <c r="D276" s="44" t="s">
        <v>1390</v>
      </c>
      <c r="E276" s="44" t="s">
        <v>875</v>
      </c>
      <c r="F276" s="45" t="s">
        <v>12</v>
      </c>
      <c r="G276" s="46">
        <v>41460</v>
      </c>
      <c r="H276" s="43" t="s">
        <v>964</v>
      </c>
      <c r="I276" s="47" t="s">
        <v>1513</v>
      </c>
    </row>
    <row r="277" spans="1:9" ht="33" customHeight="1" x14ac:dyDescent="0.2">
      <c r="A277" s="16">
        <v>274</v>
      </c>
      <c r="B277" s="36" t="s">
        <v>686</v>
      </c>
      <c r="C277" s="48" t="s">
        <v>702</v>
      </c>
      <c r="D277" s="49" t="s">
        <v>404</v>
      </c>
      <c r="E277" s="49" t="s">
        <v>870</v>
      </c>
      <c r="F277" s="50" t="s">
        <v>310</v>
      </c>
      <c r="G277" s="51">
        <v>41730</v>
      </c>
      <c r="H277" s="48" t="s">
        <v>1270</v>
      </c>
      <c r="I277" s="52"/>
    </row>
    <row r="278" spans="1:9" ht="33" customHeight="1" x14ac:dyDescent="0.2">
      <c r="A278" s="3">
        <v>275</v>
      </c>
      <c r="B278" s="42" t="s">
        <v>767</v>
      </c>
      <c r="C278" s="43" t="s">
        <v>702</v>
      </c>
      <c r="D278" s="44" t="s">
        <v>1391</v>
      </c>
      <c r="E278" s="44" t="s">
        <v>904</v>
      </c>
      <c r="F278" s="45" t="s">
        <v>697</v>
      </c>
      <c r="G278" s="46">
        <v>43228</v>
      </c>
      <c r="H278" s="43" t="s">
        <v>1270</v>
      </c>
      <c r="I278" s="47"/>
    </row>
    <row r="279" spans="1:9" ht="33" customHeight="1" x14ac:dyDescent="0.2">
      <c r="A279" s="16">
        <v>276</v>
      </c>
      <c r="B279" s="36" t="s">
        <v>1132</v>
      </c>
      <c r="C279" s="48" t="s">
        <v>702</v>
      </c>
      <c r="D279" s="49" t="s">
        <v>404</v>
      </c>
      <c r="E279" s="49" t="s">
        <v>870</v>
      </c>
      <c r="F279" s="50" t="s">
        <v>244</v>
      </c>
      <c r="G279" s="51">
        <v>39295</v>
      </c>
      <c r="H279" s="48" t="s">
        <v>1270</v>
      </c>
      <c r="I279" s="52"/>
    </row>
    <row r="280" spans="1:9" ht="33" customHeight="1" x14ac:dyDescent="0.2">
      <c r="A280" s="3">
        <v>277</v>
      </c>
      <c r="B280" s="42" t="s">
        <v>1571</v>
      </c>
      <c r="C280" s="43" t="s">
        <v>702</v>
      </c>
      <c r="D280" s="44" t="s">
        <v>383</v>
      </c>
      <c r="E280" s="44" t="s">
        <v>871</v>
      </c>
      <c r="F280" s="45" t="s">
        <v>135</v>
      </c>
      <c r="G280" s="46">
        <v>43662</v>
      </c>
      <c r="H280" s="43" t="s">
        <v>964</v>
      </c>
      <c r="I280" s="47"/>
    </row>
    <row r="281" spans="1:9" ht="33" customHeight="1" x14ac:dyDescent="0.2">
      <c r="A281" s="16">
        <v>278</v>
      </c>
      <c r="B281" s="36" t="s">
        <v>637</v>
      </c>
      <c r="C281" s="48" t="s">
        <v>702</v>
      </c>
      <c r="D281" s="49" t="s">
        <v>1392</v>
      </c>
      <c r="E281" s="49" t="s">
        <v>870</v>
      </c>
      <c r="F281" s="50" t="s">
        <v>131</v>
      </c>
      <c r="G281" s="51">
        <v>41641</v>
      </c>
      <c r="H281" s="48" t="s">
        <v>964</v>
      </c>
      <c r="I281" s="52" t="s">
        <v>1514</v>
      </c>
    </row>
    <row r="282" spans="1:9" ht="33" customHeight="1" x14ac:dyDescent="0.2">
      <c r="A282" s="3">
        <v>279</v>
      </c>
      <c r="B282" s="42" t="s">
        <v>833</v>
      </c>
      <c r="C282" s="43" t="s">
        <v>702</v>
      </c>
      <c r="D282" s="44" t="s">
        <v>404</v>
      </c>
      <c r="E282" s="44" t="s">
        <v>868</v>
      </c>
      <c r="F282" s="45" t="s">
        <v>698</v>
      </c>
      <c r="G282" s="46">
        <v>42646</v>
      </c>
      <c r="H282" s="43" t="s">
        <v>1270</v>
      </c>
      <c r="I282" s="47"/>
    </row>
    <row r="283" spans="1:9" ht="33" customHeight="1" x14ac:dyDescent="0.2">
      <c r="A283" s="16">
        <v>280</v>
      </c>
      <c r="B283" s="36" t="s">
        <v>629</v>
      </c>
      <c r="C283" s="48" t="s">
        <v>702</v>
      </c>
      <c r="D283" s="49" t="s">
        <v>383</v>
      </c>
      <c r="E283" s="49" t="s">
        <v>873</v>
      </c>
      <c r="F283" s="50" t="s">
        <v>162</v>
      </c>
      <c r="G283" s="51">
        <v>42555</v>
      </c>
      <c r="H283" s="48" t="s">
        <v>964</v>
      </c>
      <c r="I283" s="52" t="s">
        <v>1515</v>
      </c>
    </row>
    <row r="284" spans="1:9" ht="33" customHeight="1" x14ac:dyDescent="0.2">
      <c r="A284" s="3">
        <v>281</v>
      </c>
      <c r="B284" s="42" t="s">
        <v>646</v>
      </c>
      <c r="C284" s="43" t="s">
        <v>702</v>
      </c>
      <c r="D284" s="44" t="s">
        <v>1393</v>
      </c>
      <c r="E284" s="44" t="s">
        <v>869</v>
      </c>
      <c r="F284" s="45" t="s">
        <v>145</v>
      </c>
      <c r="G284" s="46">
        <v>41396</v>
      </c>
      <c r="H284" s="43" t="s">
        <v>964</v>
      </c>
      <c r="I284" s="47" t="s">
        <v>1516</v>
      </c>
    </row>
    <row r="285" spans="1:9" ht="33" customHeight="1" x14ac:dyDescent="0.2">
      <c r="A285" s="16">
        <v>282</v>
      </c>
      <c r="B285" s="36" t="s">
        <v>633</v>
      </c>
      <c r="C285" s="48" t="s">
        <v>702</v>
      </c>
      <c r="D285" s="49" t="s">
        <v>400</v>
      </c>
      <c r="E285" s="49" t="s">
        <v>871</v>
      </c>
      <c r="F285" s="50" t="s">
        <v>162</v>
      </c>
      <c r="G285" s="51">
        <v>42536</v>
      </c>
      <c r="H285" s="48" t="s">
        <v>964</v>
      </c>
      <c r="I285" s="52"/>
    </row>
    <row r="286" spans="1:9" ht="33" customHeight="1" x14ac:dyDescent="0.2">
      <c r="A286" s="3">
        <v>283</v>
      </c>
      <c r="B286" s="42" t="s">
        <v>649</v>
      </c>
      <c r="C286" s="43" t="s">
        <v>702</v>
      </c>
      <c r="D286" s="44" t="s">
        <v>1392</v>
      </c>
      <c r="E286" s="44" t="s">
        <v>870</v>
      </c>
      <c r="F286" s="45" t="s">
        <v>695</v>
      </c>
      <c r="G286" s="46">
        <v>41186</v>
      </c>
      <c r="H286" s="43" t="s">
        <v>964</v>
      </c>
      <c r="I286" s="47" t="s">
        <v>1517</v>
      </c>
    </row>
    <row r="287" spans="1:9" ht="33" customHeight="1" x14ac:dyDescent="0.2">
      <c r="A287" s="16">
        <v>284</v>
      </c>
      <c r="B287" s="36" t="s">
        <v>1274</v>
      </c>
      <c r="C287" s="48" t="s">
        <v>702</v>
      </c>
      <c r="D287" s="49" t="s">
        <v>404</v>
      </c>
      <c r="E287" s="49" t="s">
        <v>1468</v>
      </c>
      <c r="F287" s="50" t="s">
        <v>697</v>
      </c>
      <c r="G287" s="51">
        <v>43539</v>
      </c>
      <c r="H287" s="48" t="s">
        <v>1270</v>
      </c>
      <c r="I287" s="52"/>
    </row>
    <row r="288" spans="1:9" ht="33" customHeight="1" x14ac:dyDescent="0.2">
      <c r="A288" s="3">
        <v>285</v>
      </c>
      <c r="B288" s="42" t="s">
        <v>1464</v>
      </c>
      <c r="C288" s="43" t="s">
        <v>702</v>
      </c>
      <c r="D288" s="44" t="s">
        <v>1577</v>
      </c>
      <c r="E288" s="44" t="s">
        <v>1469</v>
      </c>
      <c r="F288" s="45" t="s">
        <v>698</v>
      </c>
      <c r="G288" s="46">
        <v>43626</v>
      </c>
      <c r="H288" s="43" t="s">
        <v>1270</v>
      </c>
      <c r="I288" s="47" t="s">
        <v>1518</v>
      </c>
    </row>
    <row r="289" spans="1:9" ht="33" customHeight="1" x14ac:dyDescent="0.2">
      <c r="A289" s="16">
        <v>286</v>
      </c>
      <c r="B289" s="36" t="s">
        <v>665</v>
      </c>
      <c r="C289" s="48" t="s">
        <v>702</v>
      </c>
      <c r="D289" s="49" t="s">
        <v>1578</v>
      </c>
      <c r="E289" s="49" t="s">
        <v>871</v>
      </c>
      <c r="F289" s="50" t="s">
        <v>698</v>
      </c>
      <c r="G289" s="51">
        <v>43132</v>
      </c>
      <c r="H289" s="48" t="s">
        <v>1270</v>
      </c>
      <c r="I289" s="52" t="s">
        <v>1519</v>
      </c>
    </row>
    <row r="290" spans="1:9" ht="33" customHeight="1" x14ac:dyDescent="0.2">
      <c r="A290" s="3">
        <v>287</v>
      </c>
      <c r="B290" s="42" t="s">
        <v>648</v>
      </c>
      <c r="C290" s="43" t="s">
        <v>702</v>
      </c>
      <c r="D290" s="44" t="s">
        <v>1392</v>
      </c>
      <c r="E290" s="44" t="s">
        <v>881</v>
      </c>
      <c r="F290" s="45" t="s">
        <v>695</v>
      </c>
      <c r="G290" s="46">
        <v>40422</v>
      </c>
      <c r="H290" s="43" t="s">
        <v>964</v>
      </c>
      <c r="I290" s="47" t="s">
        <v>1520</v>
      </c>
    </row>
    <row r="291" spans="1:9" ht="33" customHeight="1" x14ac:dyDescent="0.2">
      <c r="A291" s="16">
        <v>288</v>
      </c>
      <c r="B291" s="36" t="s">
        <v>658</v>
      </c>
      <c r="C291" s="48" t="s">
        <v>702</v>
      </c>
      <c r="D291" s="49" t="s">
        <v>1395</v>
      </c>
      <c r="E291" s="49" t="s">
        <v>871</v>
      </c>
      <c r="F291" s="50" t="s">
        <v>698</v>
      </c>
      <c r="G291" s="51">
        <v>39862</v>
      </c>
      <c r="H291" s="48" t="s">
        <v>1270</v>
      </c>
      <c r="I291" s="52"/>
    </row>
    <row r="292" spans="1:9" ht="33" customHeight="1" x14ac:dyDescent="0.2">
      <c r="A292" s="3">
        <v>289</v>
      </c>
      <c r="B292" s="42" t="s">
        <v>832</v>
      </c>
      <c r="C292" s="43" t="s">
        <v>702</v>
      </c>
      <c r="D292" s="44" t="s">
        <v>1392</v>
      </c>
      <c r="E292" s="44" t="s">
        <v>914</v>
      </c>
      <c r="F292" s="45" t="s">
        <v>695</v>
      </c>
      <c r="G292" s="46">
        <v>43297</v>
      </c>
      <c r="H292" s="43" t="s">
        <v>964</v>
      </c>
      <c r="I292" s="47" t="s">
        <v>1521</v>
      </c>
    </row>
    <row r="293" spans="1:9" ht="33" customHeight="1" x14ac:dyDescent="0.2">
      <c r="A293" s="16">
        <v>290</v>
      </c>
      <c r="B293" s="36" t="s">
        <v>671</v>
      </c>
      <c r="C293" s="48" t="s">
        <v>702</v>
      </c>
      <c r="D293" s="49" t="s">
        <v>1396</v>
      </c>
      <c r="E293" s="49" t="s">
        <v>870</v>
      </c>
      <c r="F293" s="50" t="s">
        <v>698</v>
      </c>
      <c r="G293" s="51">
        <v>43132</v>
      </c>
      <c r="H293" s="48" t="s">
        <v>1270</v>
      </c>
      <c r="I293" s="52" t="s">
        <v>1522</v>
      </c>
    </row>
    <row r="294" spans="1:9" ht="33" customHeight="1" x14ac:dyDescent="0.2">
      <c r="A294" s="3">
        <v>291</v>
      </c>
      <c r="B294" s="42" t="s">
        <v>681</v>
      </c>
      <c r="C294" s="43" t="s">
        <v>702</v>
      </c>
      <c r="D294" s="44" t="s">
        <v>404</v>
      </c>
      <c r="E294" s="44" t="s">
        <v>877</v>
      </c>
      <c r="F294" s="45" t="s">
        <v>250</v>
      </c>
      <c r="G294" s="46">
        <v>39965</v>
      </c>
      <c r="H294" s="43" t="s">
        <v>1270</v>
      </c>
      <c r="I294" s="47"/>
    </row>
    <row r="295" spans="1:9" ht="33" customHeight="1" x14ac:dyDescent="0.2">
      <c r="A295" s="16">
        <v>292</v>
      </c>
      <c r="B295" s="36" t="s">
        <v>937</v>
      </c>
      <c r="C295" s="48" t="s">
        <v>702</v>
      </c>
      <c r="D295" s="49" t="s">
        <v>1397</v>
      </c>
      <c r="E295" s="49" t="s">
        <v>888</v>
      </c>
      <c r="F295" s="50" t="s">
        <v>12</v>
      </c>
      <c r="G295" s="51">
        <v>43207</v>
      </c>
      <c r="H295" s="48" t="s">
        <v>964</v>
      </c>
      <c r="I295" s="52"/>
    </row>
    <row r="296" spans="1:9" ht="33" customHeight="1" x14ac:dyDescent="0.2">
      <c r="A296" s="3">
        <v>293</v>
      </c>
      <c r="B296" s="42" t="s">
        <v>862</v>
      </c>
      <c r="C296" s="43" t="s">
        <v>702</v>
      </c>
      <c r="D296" s="44" t="s">
        <v>1383</v>
      </c>
      <c r="E296" s="44" t="s">
        <v>868</v>
      </c>
      <c r="F296" s="45" t="s">
        <v>699</v>
      </c>
      <c r="G296" s="46">
        <v>43375</v>
      </c>
      <c r="H296" s="43" t="s">
        <v>1270</v>
      </c>
      <c r="I296" s="47" t="s">
        <v>1523</v>
      </c>
    </row>
    <row r="297" spans="1:9" ht="33" customHeight="1" x14ac:dyDescent="0.2">
      <c r="A297" s="16">
        <v>294</v>
      </c>
      <c r="B297" s="36" t="s">
        <v>683</v>
      </c>
      <c r="C297" s="48" t="s">
        <v>702</v>
      </c>
      <c r="D297" s="49" t="s">
        <v>383</v>
      </c>
      <c r="E297" s="49" t="s">
        <v>1470</v>
      </c>
      <c r="F297" s="50" t="s">
        <v>264</v>
      </c>
      <c r="G297" s="51">
        <v>39715</v>
      </c>
      <c r="H297" s="48" t="s">
        <v>1270</v>
      </c>
      <c r="I297" s="52" t="s">
        <v>1524</v>
      </c>
    </row>
    <row r="298" spans="1:9" ht="33" customHeight="1" x14ac:dyDescent="0.2">
      <c r="A298" s="3">
        <v>295</v>
      </c>
      <c r="B298" s="42" t="s">
        <v>691</v>
      </c>
      <c r="C298" s="43" t="s">
        <v>702</v>
      </c>
      <c r="D298" s="44" t="s">
        <v>1579</v>
      </c>
      <c r="E298" s="44" t="s">
        <v>870</v>
      </c>
      <c r="F298" s="45" t="s">
        <v>1279</v>
      </c>
      <c r="G298" s="46">
        <v>42738</v>
      </c>
      <c r="H298" s="43" t="s">
        <v>964</v>
      </c>
      <c r="I298" s="47" t="s">
        <v>1525</v>
      </c>
    </row>
    <row r="299" spans="1:9" ht="33" customHeight="1" x14ac:dyDescent="0.2">
      <c r="A299" s="16">
        <v>296</v>
      </c>
      <c r="B299" s="36" t="s">
        <v>685</v>
      </c>
      <c r="C299" s="48" t="s">
        <v>702</v>
      </c>
      <c r="D299" s="49" t="s">
        <v>404</v>
      </c>
      <c r="E299" s="49" t="s">
        <v>869</v>
      </c>
      <c r="F299" s="50" t="s">
        <v>291</v>
      </c>
      <c r="G299" s="51">
        <v>42653</v>
      </c>
      <c r="H299" s="48" t="s">
        <v>1270</v>
      </c>
      <c r="I299" s="52"/>
    </row>
    <row r="300" spans="1:9" ht="33" customHeight="1" x14ac:dyDescent="0.2">
      <c r="A300" s="3">
        <v>297</v>
      </c>
      <c r="B300" s="42" t="s">
        <v>631</v>
      </c>
      <c r="C300" s="43" t="s">
        <v>702</v>
      </c>
      <c r="D300" s="44" t="s">
        <v>400</v>
      </c>
      <c r="E300" s="44" t="s">
        <v>876</v>
      </c>
      <c r="F300" s="45" t="s">
        <v>162</v>
      </c>
      <c r="G300" s="46">
        <v>42373</v>
      </c>
      <c r="H300" s="43" t="s">
        <v>964</v>
      </c>
      <c r="I300" s="47" t="s">
        <v>1526</v>
      </c>
    </row>
    <row r="301" spans="1:9" ht="33" customHeight="1" x14ac:dyDescent="0.2">
      <c r="A301" s="16">
        <v>298</v>
      </c>
      <c r="B301" s="36" t="s">
        <v>818</v>
      </c>
      <c r="C301" s="48" t="s">
        <v>702</v>
      </c>
      <c r="D301" s="49" t="s">
        <v>333</v>
      </c>
      <c r="E301" s="49" t="s">
        <v>868</v>
      </c>
      <c r="F301" s="50" t="s">
        <v>12</v>
      </c>
      <c r="G301" s="51">
        <v>39295</v>
      </c>
      <c r="H301" s="48" t="s">
        <v>964</v>
      </c>
      <c r="I301" s="52" t="s">
        <v>1527</v>
      </c>
    </row>
    <row r="302" spans="1:9" ht="33" customHeight="1" x14ac:dyDescent="0.2">
      <c r="A302" s="3">
        <v>299</v>
      </c>
      <c r="B302" s="42" t="s">
        <v>822</v>
      </c>
      <c r="C302" s="43" t="s">
        <v>702</v>
      </c>
      <c r="D302" s="44" t="s">
        <v>383</v>
      </c>
      <c r="E302" s="44" t="s">
        <v>904</v>
      </c>
      <c r="F302" s="45" t="s">
        <v>698</v>
      </c>
      <c r="G302" s="46">
        <v>43164</v>
      </c>
      <c r="H302" s="43" t="s">
        <v>1270</v>
      </c>
      <c r="I302" s="47"/>
    </row>
    <row r="303" spans="1:9" ht="33" customHeight="1" x14ac:dyDescent="0.2">
      <c r="A303" s="16">
        <v>300</v>
      </c>
      <c r="B303" s="36" t="s">
        <v>1572</v>
      </c>
      <c r="C303" s="48" t="s">
        <v>702</v>
      </c>
      <c r="D303" s="49" t="s">
        <v>1392</v>
      </c>
      <c r="E303" s="49" t="s">
        <v>874</v>
      </c>
      <c r="F303" s="50" t="s">
        <v>695</v>
      </c>
      <c r="G303" s="51">
        <v>43654</v>
      </c>
      <c r="H303" s="48" t="s">
        <v>964</v>
      </c>
      <c r="I303" s="52"/>
    </row>
    <row r="304" spans="1:9" ht="33" customHeight="1" x14ac:dyDescent="0.2">
      <c r="A304" s="3">
        <v>301</v>
      </c>
      <c r="B304" s="42" t="s">
        <v>657</v>
      </c>
      <c r="C304" s="43" t="s">
        <v>702</v>
      </c>
      <c r="D304" s="44" t="s">
        <v>1580</v>
      </c>
      <c r="E304" s="44" t="s">
        <v>868</v>
      </c>
      <c r="F304" s="45" t="s">
        <v>697</v>
      </c>
      <c r="G304" s="46">
        <v>43132</v>
      </c>
      <c r="H304" s="43" t="s">
        <v>1270</v>
      </c>
      <c r="I304" s="47" t="s">
        <v>1528</v>
      </c>
    </row>
    <row r="305" spans="1:9" ht="33" customHeight="1" x14ac:dyDescent="0.2">
      <c r="A305" s="16">
        <v>302</v>
      </c>
      <c r="B305" s="36" t="s">
        <v>650</v>
      </c>
      <c r="C305" s="48" t="s">
        <v>702</v>
      </c>
      <c r="D305" s="49" t="s">
        <v>1399</v>
      </c>
      <c r="E305" s="49" t="s">
        <v>880</v>
      </c>
      <c r="F305" s="50" t="s">
        <v>695</v>
      </c>
      <c r="G305" s="51">
        <v>39766</v>
      </c>
      <c r="H305" s="48" t="s">
        <v>964</v>
      </c>
      <c r="I305" s="52" t="s">
        <v>571</v>
      </c>
    </row>
    <row r="306" spans="1:9" ht="33" customHeight="1" x14ac:dyDescent="0.2">
      <c r="A306" s="3">
        <v>303</v>
      </c>
      <c r="B306" s="42" t="s">
        <v>1131</v>
      </c>
      <c r="C306" s="43" t="s">
        <v>702</v>
      </c>
      <c r="D306" s="44" t="s">
        <v>383</v>
      </c>
      <c r="E306" s="44" t="s">
        <v>902</v>
      </c>
      <c r="F306" s="45" t="s">
        <v>145</v>
      </c>
      <c r="G306" s="46">
        <v>43517</v>
      </c>
      <c r="H306" s="43" t="s">
        <v>964</v>
      </c>
      <c r="I306" s="47" t="s">
        <v>1529</v>
      </c>
    </row>
    <row r="307" spans="1:9" ht="33" customHeight="1" x14ac:dyDescent="0.2">
      <c r="A307" s="16">
        <v>304</v>
      </c>
      <c r="B307" s="36" t="s">
        <v>1465</v>
      </c>
      <c r="C307" s="48" t="s">
        <v>702</v>
      </c>
      <c r="D307" s="49" t="s">
        <v>1412</v>
      </c>
      <c r="E307" s="49" t="s">
        <v>884</v>
      </c>
      <c r="F307" s="50" t="s">
        <v>1223</v>
      </c>
      <c r="G307" s="51">
        <v>43627</v>
      </c>
      <c r="H307" s="48" t="s">
        <v>1270</v>
      </c>
      <c r="I307" s="52" t="s">
        <v>1530</v>
      </c>
    </row>
    <row r="308" spans="1:9" ht="33" customHeight="1" x14ac:dyDescent="0.2">
      <c r="A308" s="3">
        <v>305</v>
      </c>
      <c r="B308" s="42" t="s">
        <v>834</v>
      </c>
      <c r="C308" s="43" t="s">
        <v>702</v>
      </c>
      <c r="D308" s="44" t="s">
        <v>1400</v>
      </c>
      <c r="E308" s="44" t="s">
        <v>925</v>
      </c>
      <c r="F308" s="45" t="s">
        <v>1279</v>
      </c>
      <c r="G308" s="46">
        <v>43304</v>
      </c>
      <c r="H308" s="43" t="s">
        <v>964</v>
      </c>
      <c r="I308" s="47" t="s">
        <v>1531</v>
      </c>
    </row>
    <row r="309" spans="1:9" ht="33" customHeight="1" x14ac:dyDescent="0.2">
      <c r="A309" s="16">
        <v>306</v>
      </c>
      <c r="B309" s="36" t="s">
        <v>1296</v>
      </c>
      <c r="C309" s="48" t="s">
        <v>702</v>
      </c>
      <c r="D309" s="49" t="s">
        <v>1388</v>
      </c>
      <c r="E309" s="49" t="s">
        <v>1467</v>
      </c>
      <c r="F309" s="50" t="s">
        <v>698</v>
      </c>
      <c r="G309" s="51">
        <v>43556</v>
      </c>
      <c r="H309" s="48" t="s">
        <v>1270</v>
      </c>
      <c r="I309" s="52" t="s">
        <v>1532</v>
      </c>
    </row>
    <row r="310" spans="1:9" ht="33" customHeight="1" x14ac:dyDescent="0.2">
      <c r="A310" s="3">
        <v>307</v>
      </c>
      <c r="B310" s="42" t="s">
        <v>645</v>
      </c>
      <c r="C310" s="43" t="s">
        <v>702</v>
      </c>
      <c r="D310" s="44" t="s">
        <v>1401</v>
      </c>
      <c r="E310" s="44" t="s">
        <v>1471</v>
      </c>
      <c r="F310" s="45" t="s">
        <v>216</v>
      </c>
      <c r="G310" s="46">
        <v>42569</v>
      </c>
      <c r="H310" s="43" t="s">
        <v>964</v>
      </c>
      <c r="I310" s="47" t="s">
        <v>1533</v>
      </c>
    </row>
    <row r="311" spans="1:9" ht="33" customHeight="1" x14ac:dyDescent="0.2">
      <c r="A311" s="16">
        <v>308</v>
      </c>
      <c r="B311" s="36" t="s">
        <v>938</v>
      </c>
      <c r="C311" s="48" t="s">
        <v>702</v>
      </c>
      <c r="D311" s="49" t="s">
        <v>1576</v>
      </c>
      <c r="E311" s="49" t="s">
        <v>894</v>
      </c>
      <c r="F311" s="50" t="s">
        <v>700</v>
      </c>
      <c r="G311" s="51">
        <v>43132</v>
      </c>
      <c r="H311" s="48" t="s">
        <v>1270</v>
      </c>
      <c r="I311" s="52" t="s">
        <v>1534</v>
      </c>
    </row>
    <row r="312" spans="1:9" ht="33" customHeight="1" x14ac:dyDescent="0.2">
      <c r="A312" s="3">
        <v>309</v>
      </c>
      <c r="B312" s="42" t="s">
        <v>693</v>
      </c>
      <c r="C312" s="43" t="s">
        <v>702</v>
      </c>
      <c r="D312" s="44" t="s">
        <v>1581</v>
      </c>
      <c r="E312" s="44" t="s">
        <v>913</v>
      </c>
      <c r="F312" s="45" t="s">
        <v>1279</v>
      </c>
      <c r="G312" s="46">
        <v>42919</v>
      </c>
      <c r="H312" s="43" t="s">
        <v>964</v>
      </c>
      <c r="I312" s="47"/>
    </row>
    <row r="313" spans="1:9" ht="33" customHeight="1" x14ac:dyDescent="0.2">
      <c r="A313" s="16">
        <v>310</v>
      </c>
      <c r="B313" s="36" t="s">
        <v>687</v>
      </c>
      <c r="C313" s="48" t="s">
        <v>702</v>
      </c>
      <c r="D313" s="49" t="s">
        <v>1403</v>
      </c>
      <c r="E313" s="49" t="s">
        <v>870</v>
      </c>
      <c r="F313" s="50" t="s">
        <v>698</v>
      </c>
      <c r="G313" s="51">
        <v>42278</v>
      </c>
      <c r="H313" s="48" t="s">
        <v>1270</v>
      </c>
      <c r="I313" s="52"/>
    </row>
    <row r="314" spans="1:9" ht="33" customHeight="1" x14ac:dyDescent="0.2">
      <c r="A314" s="3">
        <v>311</v>
      </c>
      <c r="B314" s="42" t="s">
        <v>670</v>
      </c>
      <c r="C314" s="43" t="s">
        <v>702</v>
      </c>
      <c r="D314" s="44" t="s">
        <v>1404</v>
      </c>
      <c r="E314" s="44" t="s">
        <v>880</v>
      </c>
      <c r="F314" s="45" t="s">
        <v>698</v>
      </c>
      <c r="G314" s="46">
        <v>39295</v>
      </c>
      <c r="H314" s="43" t="s">
        <v>1270</v>
      </c>
      <c r="I314" s="47"/>
    </row>
    <row r="315" spans="1:9" ht="33" customHeight="1" x14ac:dyDescent="0.2">
      <c r="A315" s="16">
        <v>312</v>
      </c>
      <c r="B315" s="36" t="s">
        <v>1573</v>
      </c>
      <c r="C315" s="48" t="s">
        <v>702</v>
      </c>
      <c r="D315" s="49" t="s">
        <v>1582</v>
      </c>
      <c r="E315" s="49" t="s">
        <v>903</v>
      </c>
      <c r="F315" s="50" t="s">
        <v>698</v>
      </c>
      <c r="G315" s="51">
        <v>43648</v>
      </c>
      <c r="H315" s="48" t="s">
        <v>1270</v>
      </c>
      <c r="I315" s="52"/>
    </row>
    <row r="316" spans="1:9" ht="33" customHeight="1" x14ac:dyDescent="0.2">
      <c r="A316" s="3">
        <v>313</v>
      </c>
      <c r="B316" s="42" t="s">
        <v>684</v>
      </c>
      <c r="C316" s="43" t="s">
        <v>702</v>
      </c>
      <c r="D316" s="44" t="s">
        <v>404</v>
      </c>
      <c r="E316" s="44" t="s">
        <v>871</v>
      </c>
      <c r="F316" s="45" t="s">
        <v>274</v>
      </c>
      <c r="G316" s="46">
        <v>41463</v>
      </c>
      <c r="H316" s="43" t="s">
        <v>1270</v>
      </c>
      <c r="I316" s="47" t="s">
        <v>1535</v>
      </c>
    </row>
    <row r="317" spans="1:9" ht="33" customHeight="1" x14ac:dyDescent="0.2">
      <c r="A317" s="16">
        <v>314</v>
      </c>
      <c r="B317" s="36" t="s">
        <v>1297</v>
      </c>
      <c r="C317" s="48" t="s">
        <v>702</v>
      </c>
      <c r="D317" s="49" t="s">
        <v>1412</v>
      </c>
      <c r="E317" s="49" t="s">
        <v>868</v>
      </c>
      <c r="F317" s="50" t="s">
        <v>1298</v>
      </c>
      <c r="G317" s="51">
        <v>43556</v>
      </c>
      <c r="H317" s="48" t="s">
        <v>1270</v>
      </c>
      <c r="I317" s="52" t="s">
        <v>1536</v>
      </c>
    </row>
    <row r="318" spans="1:9" ht="33" customHeight="1" x14ac:dyDescent="0.2">
      <c r="A318" s="3">
        <v>315</v>
      </c>
      <c r="B318" s="42" t="s">
        <v>835</v>
      </c>
      <c r="C318" s="43" t="s">
        <v>702</v>
      </c>
      <c r="D318" s="44" t="s">
        <v>1405</v>
      </c>
      <c r="E318" s="44" t="s">
        <v>870</v>
      </c>
      <c r="F318" s="45" t="s">
        <v>836</v>
      </c>
      <c r="G318" s="46">
        <v>43315</v>
      </c>
      <c r="H318" s="43" t="s">
        <v>1270</v>
      </c>
      <c r="I318" s="47"/>
    </row>
    <row r="319" spans="1:9" ht="33" customHeight="1" x14ac:dyDescent="0.2">
      <c r="A319" s="16">
        <v>316</v>
      </c>
      <c r="B319" s="36" t="s">
        <v>636</v>
      </c>
      <c r="C319" s="48" t="s">
        <v>702</v>
      </c>
      <c r="D319" s="49" t="s">
        <v>1392</v>
      </c>
      <c r="E319" s="49" t="s">
        <v>911</v>
      </c>
      <c r="F319" s="50" t="s">
        <v>131</v>
      </c>
      <c r="G319" s="51">
        <v>40667</v>
      </c>
      <c r="H319" s="48" t="s">
        <v>964</v>
      </c>
      <c r="I319" s="52" t="s">
        <v>1537</v>
      </c>
    </row>
    <row r="320" spans="1:9" ht="33" customHeight="1" x14ac:dyDescent="0.2">
      <c r="A320" s="3">
        <v>317</v>
      </c>
      <c r="B320" s="42" t="s">
        <v>644</v>
      </c>
      <c r="C320" s="43" t="s">
        <v>702</v>
      </c>
      <c r="D320" s="44" t="s">
        <v>383</v>
      </c>
      <c r="E320" s="44" t="s">
        <v>907</v>
      </c>
      <c r="F320" s="45" t="s">
        <v>145</v>
      </c>
      <c r="G320" s="46">
        <v>39904</v>
      </c>
      <c r="H320" s="43" t="s">
        <v>964</v>
      </c>
      <c r="I320" s="47" t="s">
        <v>1538</v>
      </c>
    </row>
    <row r="321" spans="1:9" ht="33" customHeight="1" x14ac:dyDescent="0.2">
      <c r="A321" s="16">
        <v>318</v>
      </c>
      <c r="B321" s="36" t="s">
        <v>682</v>
      </c>
      <c r="C321" s="48" t="s">
        <v>702</v>
      </c>
      <c r="D321" s="49" t="s">
        <v>404</v>
      </c>
      <c r="E321" s="49" t="s">
        <v>1434</v>
      </c>
      <c r="F321" s="50" t="s">
        <v>257</v>
      </c>
      <c r="G321" s="51">
        <v>42373</v>
      </c>
      <c r="H321" s="48" t="s">
        <v>1270</v>
      </c>
      <c r="I321" s="52"/>
    </row>
    <row r="322" spans="1:9" ht="33" customHeight="1" x14ac:dyDescent="0.2">
      <c r="A322" s="3">
        <v>319</v>
      </c>
      <c r="B322" s="42" t="s">
        <v>668</v>
      </c>
      <c r="C322" s="43" t="s">
        <v>702</v>
      </c>
      <c r="D322" s="44" t="s">
        <v>1406</v>
      </c>
      <c r="E322" s="44" t="s">
        <v>898</v>
      </c>
      <c r="F322" s="45" t="s">
        <v>698</v>
      </c>
      <c r="G322" s="46">
        <v>43160</v>
      </c>
      <c r="H322" s="43" t="s">
        <v>1270</v>
      </c>
      <c r="I322" s="47"/>
    </row>
    <row r="323" spans="1:9" ht="33" customHeight="1" x14ac:dyDescent="0.2">
      <c r="A323" s="16">
        <v>320</v>
      </c>
      <c r="B323" s="36" t="s">
        <v>660</v>
      </c>
      <c r="C323" s="48" t="s">
        <v>702</v>
      </c>
      <c r="D323" s="49" t="s">
        <v>1407</v>
      </c>
      <c r="E323" s="49" t="s">
        <v>905</v>
      </c>
      <c r="F323" s="50" t="s">
        <v>698</v>
      </c>
      <c r="G323" s="51">
        <v>43136</v>
      </c>
      <c r="H323" s="48" t="s">
        <v>1270</v>
      </c>
      <c r="I323" s="52" t="s">
        <v>1539</v>
      </c>
    </row>
    <row r="324" spans="1:9" ht="33" customHeight="1" x14ac:dyDescent="0.2">
      <c r="A324" s="3">
        <v>321</v>
      </c>
      <c r="B324" s="42" t="s">
        <v>1466</v>
      </c>
      <c r="C324" s="43" t="s">
        <v>702</v>
      </c>
      <c r="D324" s="44" t="s">
        <v>1583</v>
      </c>
      <c r="E324" s="44" t="s">
        <v>917</v>
      </c>
      <c r="F324" s="45" t="s">
        <v>1298</v>
      </c>
      <c r="G324" s="46">
        <v>43600</v>
      </c>
      <c r="H324" s="43" t="s">
        <v>1270</v>
      </c>
      <c r="I324" s="47"/>
    </row>
    <row r="325" spans="1:9" ht="33" customHeight="1" x14ac:dyDescent="0.2">
      <c r="A325" s="16">
        <v>322</v>
      </c>
      <c r="B325" s="36" t="s">
        <v>843</v>
      </c>
      <c r="C325" s="48" t="s">
        <v>702</v>
      </c>
      <c r="D325" s="49" t="s">
        <v>1408</v>
      </c>
      <c r="E325" s="49" t="s">
        <v>899</v>
      </c>
      <c r="F325" s="50" t="s">
        <v>1279</v>
      </c>
      <c r="G325" s="51">
        <v>43349</v>
      </c>
      <c r="H325" s="48" t="s">
        <v>964</v>
      </c>
      <c r="I325" s="52"/>
    </row>
    <row r="326" spans="1:9" ht="33" customHeight="1" x14ac:dyDescent="0.2">
      <c r="A326" s="3">
        <v>323</v>
      </c>
      <c r="B326" s="42" t="s">
        <v>820</v>
      </c>
      <c r="C326" s="43" t="s">
        <v>702</v>
      </c>
      <c r="D326" s="44" t="s">
        <v>1409</v>
      </c>
      <c r="E326" s="44" t="s">
        <v>880</v>
      </c>
      <c r="F326" s="45" t="s">
        <v>697</v>
      </c>
      <c r="G326" s="46">
        <v>43228</v>
      </c>
      <c r="H326" s="43" t="s">
        <v>1270</v>
      </c>
      <c r="I326" s="47"/>
    </row>
    <row r="327" spans="1:9" ht="33" customHeight="1" x14ac:dyDescent="0.2">
      <c r="A327" s="16">
        <v>324</v>
      </c>
      <c r="B327" s="36" t="s">
        <v>680</v>
      </c>
      <c r="C327" s="48" t="s">
        <v>702</v>
      </c>
      <c r="D327" s="49" t="s">
        <v>1410</v>
      </c>
      <c r="E327" s="49" t="s">
        <v>886</v>
      </c>
      <c r="F327" s="50" t="s">
        <v>836</v>
      </c>
      <c r="G327" s="51">
        <v>43132</v>
      </c>
      <c r="H327" s="48" t="s">
        <v>1270</v>
      </c>
      <c r="I327" s="52"/>
    </row>
    <row r="328" spans="1:9" ht="33" customHeight="1" x14ac:dyDescent="0.2">
      <c r="A328" s="3">
        <v>325</v>
      </c>
      <c r="B328" s="42" t="s">
        <v>692</v>
      </c>
      <c r="C328" s="43" t="s">
        <v>702</v>
      </c>
      <c r="D328" s="44" t="s">
        <v>1411</v>
      </c>
      <c r="E328" s="44" t="s">
        <v>870</v>
      </c>
      <c r="F328" s="45" t="s">
        <v>1279</v>
      </c>
      <c r="G328" s="46">
        <v>42919</v>
      </c>
      <c r="H328" s="43" t="s">
        <v>964</v>
      </c>
      <c r="I328" s="47" t="s">
        <v>1540</v>
      </c>
    </row>
    <row r="329" spans="1:9" ht="33" customHeight="1" x14ac:dyDescent="0.2">
      <c r="A329" s="16">
        <v>326</v>
      </c>
      <c r="B329" s="36" t="s">
        <v>1275</v>
      </c>
      <c r="C329" s="48" t="s">
        <v>702</v>
      </c>
      <c r="D329" s="49" t="s">
        <v>1412</v>
      </c>
      <c r="E329" s="49" t="s">
        <v>871</v>
      </c>
      <c r="F329" s="50" t="s">
        <v>699</v>
      </c>
      <c r="G329" s="51">
        <v>43539</v>
      </c>
      <c r="H329" s="48" t="s">
        <v>1270</v>
      </c>
      <c r="I329" s="52" t="s">
        <v>1541</v>
      </c>
    </row>
    <row r="330" spans="1:9" ht="33" customHeight="1" x14ac:dyDescent="0.2">
      <c r="A330" s="3">
        <v>327</v>
      </c>
      <c r="B330" s="42" t="s">
        <v>841</v>
      </c>
      <c r="C330" s="43" t="s">
        <v>702</v>
      </c>
      <c r="D330" s="44" t="s">
        <v>1413</v>
      </c>
      <c r="E330" s="44" t="s">
        <v>925</v>
      </c>
      <c r="F330" s="45" t="s">
        <v>698</v>
      </c>
      <c r="G330" s="46">
        <v>43361</v>
      </c>
      <c r="H330" s="43" t="s">
        <v>1270</v>
      </c>
      <c r="I330" s="47" t="s">
        <v>1542</v>
      </c>
    </row>
    <row r="331" spans="1:9" ht="33" customHeight="1" x14ac:dyDescent="0.2">
      <c r="A331" s="16">
        <v>328</v>
      </c>
      <c r="B331" s="36" t="s">
        <v>635</v>
      </c>
      <c r="C331" s="48" t="s">
        <v>702</v>
      </c>
      <c r="D331" s="49" t="s">
        <v>404</v>
      </c>
      <c r="E331" s="49" t="s">
        <v>880</v>
      </c>
      <c r="F331" s="50" t="s">
        <v>162</v>
      </c>
      <c r="G331" s="51">
        <v>42738</v>
      </c>
      <c r="H331" s="48" t="s">
        <v>964</v>
      </c>
      <c r="I331" s="52" t="s">
        <v>1543</v>
      </c>
    </row>
    <row r="332" spans="1:9" ht="33" customHeight="1" x14ac:dyDescent="0.2">
      <c r="A332" s="3">
        <v>329</v>
      </c>
      <c r="B332" s="42" t="s">
        <v>647</v>
      </c>
      <c r="C332" s="43" t="s">
        <v>702</v>
      </c>
      <c r="D332" s="44" t="s">
        <v>1392</v>
      </c>
      <c r="E332" s="44" t="s">
        <v>868</v>
      </c>
      <c r="F332" s="45" t="s">
        <v>695</v>
      </c>
      <c r="G332" s="46">
        <v>41409</v>
      </c>
      <c r="H332" s="43" t="s">
        <v>964</v>
      </c>
      <c r="I332" s="47" t="s">
        <v>1544</v>
      </c>
    </row>
    <row r="333" spans="1:9" ht="33" customHeight="1" x14ac:dyDescent="0.2">
      <c r="A333" s="16">
        <v>330</v>
      </c>
      <c r="B333" s="36" t="s">
        <v>922</v>
      </c>
      <c r="C333" s="48" t="s">
        <v>702</v>
      </c>
      <c r="D333" s="49" t="s">
        <v>1401</v>
      </c>
      <c r="E333" s="49" t="s">
        <v>924</v>
      </c>
      <c r="F333" s="50" t="s">
        <v>216</v>
      </c>
      <c r="G333" s="51">
        <v>43437</v>
      </c>
      <c r="H333" s="48" t="s">
        <v>964</v>
      </c>
      <c r="I333" s="52" t="s">
        <v>1545</v>
      </c>
    </row>
    <row r="334" spans="1:9" ht="33" customHeight="1" x14ac:dyDescent="0.2">
      <c r="A334" s="3">
        <v>331</v>
      </c>
      <c r="B334" s="42" t="s">
        <v>655</v>
      </c>
      <c r="C334" s="43" t="s">
        <v>702</v>
      </c>
      <c r="D334" s="44" t="s">
        <v>1412</v>
      </c>
      <c r="E334" s="44" t="s">
        <v>883</v>
      </c>
      <c r="F334" s="45" t="s">
        <v>697</v>
      </c>
      <c r="G334" s="46">
        <v>39295</v>
      </c>
      <c r="H334" s="43" t="s">
        <v>1270</v>
      </c>
      <c r="I334" s="47"/>
    </row>
    <row r="335" spans="1:9" ht="33" customHeight="1" x14ac:dyDescent="0.2">
      <c r="A335" s="16">
        <v>332</v>
      </c>
      <c r="B335" s="36" t="s">
        <v>640</v>
      </c>
      <c r="C335" s="48" t="s">
        <v>702</v>
      </c>
      <c r="D335" s="49" t="s">
        <v>383</v>
      </c>
      <c r="E335" s="49" t="s">
        <v>868</v>
      </c>
      <c r="F335" s="50" t="s">
        <v>135</v>
      </c>
      <c r="G335" s="51">
        <v>43160</v>
      </c>
      <c r="H335" s="48" t="s">
        <v>964</v>
      </c>
      <c r="I335" s="52" t="s">
        <v>1546</v>
      </c>
    </row>
    <row r="336" spans="1:9" ht="33" customHeight="1" x14ac:dyDescent="0.2">
      <c r="A336" s="3">
        <v>333</v>
      </c>
      <c r="B336" s="42" t="s">
        <v>638</v>
      </c>
      <c r="C336" s="43" t="s">
        <v>702</v>
      </c>
      <c r="D336" s="44" t="s">
        <v>1414</v>
      </c>
      <c r="E336" s="44" t="s">
        <v>887</v>
      </c>
      <c r="F336" s="45" t="s">
        <v>216</v>
      </c>
      <c r="G336" s="46">
        <v>42982</v>
      </c>
      <c r="H336" s="43" t="s">
        <v>964</v>
      </c>
      <c r="I336" s="47" t="s">
        <v>1547</v>
      </c>
    </row>
    <row r="337" spans="1:9" ht="33" customHeight="1" x14ac:dyDescent="0.2">
      <c r="A337" s="16">
        <v>334</v>
      </c>
      <c r="B337" s="36" t="s">
        <v>661</v>
      </c>
      <c r="C337" s="48" t="s">
        <v>702</v>
      </c>
      <c r="D337" s="49" t="s">
        <v>1415</v>
      </c>
      <c r="E337" s="49" t="s">
        <v>895</v>
      </c>
      <c r="F337" s="50" t="s">
        <v>698</v>
      </c>
      <c r="G337" s="51">
        <v>43032</v>
      </c>
      <c r="H337" s="48" t="s">
        <v>1270</v>
      </c>
      <c r="I337" s="52" t="s">
        <v>1548</v>
      </c>
    </row>
    <row r="338" spans="1:9" ht="33" customHeight="1" x14ac:dyDescent="0.2">
      <c r="A338" s="3">
        <v>335</v>
      </c>
      <c r="B338" s="42" t="s">
        <v>641</v>
      </c>
      <c r="C338" s="43" t="s">
        <v>702</v>
      </c>
      <c r="D338" s="44" t="s">
        <v>383</v>
      </c>
      <c r="E338" s="44" t="s">
        <v>876</v>
      </c>
      <c r="F338" s="45" t="s">
        <v>135</v>
      </c>
      <c r="G338" s="46">
        <v>41306</v>
      </c>
      <c r="H338" s="43" t="s">
        <v>964</v>
      </c>
      <c r="I338" s="47" t="s">
        <v>1549</v>
      </c>
    </row>
    <row r="339" spans="1:9" ht="33" customHeight="1" x14ac:dyDescent="0.2">
      <c r="A339" s="16">
        <v>336</v>
      </c>
      <c r="B339" s="36" t="s">
        <v>664</v>
      </c>
      <c r="C339" s="48" t="s">
        <v>702</v>
      </c>
      <c r="D339" s="49" t="s">
        <v>1416</v>
      </c>
      <c r="E339" s="49" t="s">
        <v>869</v>
      </c>
      <c r="F339" s="50" t="s">
        <v>698</v>
      </c>
      <c r="G339" s="51">
        <v>43115</v>
      </c>
      <c r="H339" s="48" t="s">
        <v>1270</v>
      </c>
      <c r="I339" s="52" t="s">
        <v>1550</v>
      </c>
    </row>
    <row r="340" spans="1:9" ht="33" customHeight="1" x14ac:dyDescent="0.2">
      <c r="A340" s="3">
        <v>337</v>
      </c>
      <c r="B340" s="42" t="s">
        <v>689</v>
      </c>
      <c r="C340" s="43" t="s">
        <v>702</v>
      </c>
      <c r="D340" s="44" t="s">
        <v>1417</v>
      </c>
      <c r="E340" s="44" t="s">
        <v>868</v>
      </c>
      <c r="F340" s="45" t="s">
        <v>1279</v>
      </c>
      <c r="G340" s="46">
        <v>42646</v>
      </c>
      <c r="H340" s="43" t="s">
        <v>964</v>
      </c>
      <c r="I340" s="47" t="s">
        <v>1551</v>
      </c>
    </row>
    <row r="341" spans="1:9" ht="33" customHeight="1" x14ac:dyDescent="0.2">
      <c r="A341" s="16">
        <v>338</v>
      </c>
      <c r="B341" s="36" t="s">
        <v>653</v>
      </c>
      <c r="C341" s="48" t="s">
        <v>702</v>
      </c>
      <c r="D341" s="49" t="s">
        <v>333</v>
      </c>
      <c r="E341" s="49" t="s">
        <v>882</v>
      </c>
      <c r="F341" s="50" t="s">
        <v>12</v>
      </c>
      <c r="G341" s="51">
        <v>42857</v>
      </c>
      <c r="H341" s="48" t="s">
        <v>964</v>
      </c>
      <c r="I341" s="52" t="s">
        <v>1552</v>
      </c>
    </row>
    <row r="342" spans="1:9" ht="33" customHeight="1" x14ac:dyDescent="0.2">
      <c r="A342" s="3">
        <v>339</v>
      </c>
      <c r="B342" s="42" t="s">
        <v>630</v>
      </c>
      <c r="C342" s="43" t="s">
        <v>702</v>
      </c>
      <c r="D342" s="44" t="s">
        <v>400</v>
      </c>
      <c r="E342" s="44" t="s">
        <v>916</v>
      </c>
      <c r="F342" s="45" t="s">
        <v>162</v>
      </c>
      <c r="G342" s="46">
        <v>42534</v>
      </c>
      <c r="H342" s="43" t="s">
        <v>964</v>
      </c>
      <c r="I342" s="47"/>
    </row>
    <row r="343" spans="1:9" ht="33" customHeight="1" x14ac:dyDescent="0.2">
      <c r="A343" s="16">
        <v>340</v>
      </c>
      <c r="B343" s="36" t="s">
        <v>1276</v>
      </c>
      <c r="C343" s="48" t="s">
        <v>702</v>
      </c>
      <c r="D343" s="49" t="s">
        <v>383</v>
      </c>
      <c r="E343" s="49" t="s">
        <v>885</v>
      </c>
      <c r="F343" s="50" t="s">
        <v>162</v>
      </c>
      <c r="G343" s="51">
        <v>43525</v>
      </c>
      <c r="H343" s="48" t="s">
        <v>964</v>
      </c>
      <c r="I343" s="52" t="s">
        <v>1553</v>
      </c>
    </row>
    <row r="344" spans="1:9" ht="33" customHeight="1" x14ac:dyDescent="0.2">
      <c r="A344" s="3">
        <v>341</v>
      </c>
      <c r="B344" s="42" t="s">
        <v>659</v>
      </c>
      <c r="C344" s="43" t="s">
        <v>702</v>
      </c>
      <c r="D344" s="44" t="s">
        <v>1418</v>
      </c>
      <c r="E344" s="44" t="s">
        <v>868</v>
      </c>
      <c r="F344" s="45" t="s">
        <v>698</v>
      </c>
      <c r="G344" s="46">
        <v>42802</v>
      </c>
      <c r="H344" s="43" t="s">
        <v>1270</v>
      </c>
      <c r="I344" s="47" t="s">
        <v>1554</v>
      </c>
    </row>
    <row r="345" spans="1:9" ht="33" customHeight="1" x14ac:dyDescent="0.2">
      <c r="A345" s="16">
        <v>342</v>
      </c>
      <c r="B345" s="36" t="s">
        <v>679</v>
      </c>
      <c r="C345" s="48" t="s">
        <v>702</v>
      </c>
      <c r="D345" s="49" t="s">
        <v>1419</v>
      </c>
      <c r="E345" s="49" t="s">
        <v>889</v>
      </c>
      <c r="F345" s="50" t="s">
        <v>836</v>
      </c>
      <c r="G345" s="51">
        <v>42948</v>
      </c>
      <c r="H345" s="48" t="s">
        <v>1270</v>
      </c>
      <c r="I345" s="52" t="s">
        <v>1555</v>
      </c>
    </row>
    <row r="346" spans="1:9" ht="33" customHeight="1" x14ac:dyDescent="0.2">
      <c r="A346" s="3">
        <v>343</v>
      </c>
      <c r="B346" s="42" t="s">
        <v>662</v>
      </c>
      <c r="C346" s="43" t="s">
        <v>702</v>
      </c>
      <c r="D346" s="44" t="s">
        <v>1420</v>
      </c>
      <c r="E346" s="44" t="s">
        <v>891</v>
      </c>
      <c r="F346" s="45" t="s">
        <v>698</v>
      </c>
      <c r="G346" s="46">
        <v>42828</v>
      </c>
      <c r="H346" s="43" t="s">
        <v>1270</v>
      </c>
      <c r="I346" s="47" t="s">
        <v>1556</v>
      </c>
    </row>
    <row r="347" spans="1:9" ht="33" customHeight="1" x14ac:dyDescent="0.2">
      <c r="A347" s="16">
        <v>344</v>
      </c>
      <c r="B347" s="36" t="s">
        <v>643</v>
      </c>
      <c r="C347" s="48" t="s">
        <v>702</v>
      </c>
      <c r="D347" s="49" t="s">
        <v>383</v>
      </c>
      <c r="E347" s="49" t="s">
        <v>878</v>
      </c>
      <c r="F347" s="50" t="s">
        <v>145</v>
      </c>
      <c r="G347" s="51">
        <v>41534</v>
      </c>
      <c r="H347" s="48" t="s">
        <v>964</v>
      </c>
      <c r="I347" s="52" t="s">
        <v>1557</v>
      </c>
    </row>
    <row r="348" spans="1:9" ht="33" customHeight="1" x14ac:dyDescent="0.2">
      <c r="A348" s="3">
        <v>345</v>
      </c>
      <c r="B348" s="42" t="s">
        <v>1574</v>
      </c>
      <c r="C348" s="43" t="s">
        <v>702</v>
      </c>
      <c r="D348" s="44" t="s">
        <v>1403</v>
      </c>
      <c r="E348" s="44" t="s">
        <v>888</v>
      </c>
      <c r="F348" s="45" t="s">
        <v>698</v>
      </c>
      <c r="G348" s="46">
        <v>43648</v>
      </c>
      <c r="H348" s="43" t="s">
        <v>1270</v>
      </c>
      <c r="I348" s="47"/>
    </row>
    <row r="349" spans="1:9" ht="33" customHeight="1" x14ac:dyDescent="0.2">
      <c r="A349" s="16">
        <v>346</v>
      </c>
      <c r="B349" s="36" t="s">
        <v>674</v>
      </c>
      <c r="C349" s="48" t="s">
        <v>702</v>
      </c>
      <c r="D349" s="49" t="s">
        <v>1421</v>
      </c>
      <c r="E349" s="49" t="s">
        <v>869</v>
      </c>
      <c r="F349" s="50" t="s">
        <v>700</v>
      </c>
      <c r="G349" s="51">
        <v>42738</v>
      </c>
      <c r="H349" s="48" t="s">
        <v>1270</v>
      </c>
      <c r="I349" s="52"/>
    </row>
    <row r="350" spans="1:9" ht="33" customHeight="1" x14ac:dyDescent="0.2">
      <c r="A350" s="3">
        <v>347</v>
      </c>
      <c r="B350" s="42" t="s">
        <v>676</v>
      </c>
      <c r="C350" s="43" t="s">
        <v>702</v>
      </c>
      <c r="D350" s="44" t="s">
        <v>1422</v>
      </c>
      <c r="E350" s="44" t="s">
        <v>926</v>
      </c>
      <c r="F350" s="45" t="s">
        <v>700</v>
      </c>
      <c r="G350" s="46">
        <v>43132</v>
      </c>
      <c r="H350" s="43" t="s">
        <v>1270</v>
      </c>
      <c r="I350" s="47"/>
    </row>
    <row r="351" spans="1:9" ht="33" customHeight="1" x14ac:dyDescent="0.2">
      <c r="A351" s="16">
        <v>348</v>
      </c>
      <c r="B351" s="36" t="s">
        <v>654</v>
      </c>
      <c r="C351" s="48" t="s">
        <v>702</v>
      </c>
      <c r="D351" s="49" t="s">
        <v>1423</v>
      </c>
      <c r="E351" s="49" t="s">
        <v>872</v>
      </c>
      <c r="F351" s="50" t="s">
        <v>696</v>
      </c>
      <c r="G351" s="51">
        <v>40802</v>
      </c>
      <c r="H351" s="48" t="s">
        <v>964</v>
      </c>
      <c r="I351" s="52"/>
    </row>
    <row r="352" spans="1:9" ht="33" customHeight="1" x14ac:dyDescent="0.2">
      <c r="A352" s="3">
        <v>349</v>
      </c>
      <c r="B352" s="42" t="s">
        <v>842</v>
      </c>
      <c r="C352" s="43" t="s">
        <v>702</v>
      </c>
      <c r="D352" s="44" t="s">
        <v>1383</v>
      </c>
      <c r="E352" s="44" t="s">
        <v>890</v>
      </c>
      <c r="F352" s="45" t="s">
        <v>699</v>
      </c>
      <c r="G352" s="46">
        <v>43132</v>
      </c>
      <c r="H352" s="43" t="s">
        <v>1270</v>
      </c>
      <c r="I352" s="47" t="s">
        <v>1558</v>
      </c>
    </row>
    <row r="353" spans="1:9" ht="33" customHeight="1" x14ac:dyDescent="0.2">
      <c r="A353" s="16">
        <v>350</v>
      </c>
      <c r="B353" s="36" t="s">
        <v>632</v>
      </c>
      <c r="C353" s="48" t="s">
        <v>702</v>
      </c>
      <c r="D353" s="49" t="s">
        <v>400</v>
      </c>
      <c r="E353" s="49" t="s">
        <v>870</v>
      </c>
      <c r="F353" s="50" t="s">
        <v>162</v>
      </c>
      <c r="G353" s="51">
        <v>41276</v>
      </c>
      <c r="H353" s="48" t="s">
        <v>964</v>
      </c>
      <c r="I353" s="52" t="s">
        <v>1559</v>
      </c>
    </row>
    <row r="354" spans="1:9" ht="33" customHeight="1" x14ac:dyDescent="0.2">
      <c r="A354" s="3">
        <v>351</v>
      </c>
      <c r="B354" s="42" t="s">
        <v>923</v>
      </c>
      <c r="C354" s="43" t="s">
        <v>702</v>
      </c>
      <c r="D354" s="44" t="s">
        <v>1424</v>
      </c>
      <c r="E354" s="44" t="s">
        <v>868</v>
      </c>
      <c r="F354" s="45" t="s">
        <v>1279</v>
      </c>
      <c r="G354" s="46">
        <v>43437</v>
      </c>
      <c r="H354" s="43" t="s">
        <v>964</v>
      </c>
      <c r="I354" s="47" t="s">
        <v>546</v>
      </c>
    </row>
    <row r="355" spans="1:9" ht="33" customHeight="1" x14ac:dyDescent="0.2">
      <c r="A355" s="16">
        <v>352</v>
      </c>
      <c r="B355" s="36" t="s">
        <v>642</v>
      </c>
      <c r="C355" s="48" t="s">
        <v>702</v>
      </c>
      <c r="D355" s="49" t="s">
        <v>1425</v>
      </c>
      <c r="E355" s="49" t="s">
        <v>880</v>
      </c>
      <c r="F355" s="50" t="s">
        <v>135</v>
      </c>
      <c r="G355" s="51">
        <v>41396</v>
      </c>
      <c r="H355" s="48" t="s">
        <v>964</v>
      </c>
      <c r="I355" s="52" t="s">
        <v>1560</v>
      </c>
    </row>
    <row r="356" spans="1:9" ht="33" customHeight="1" x14ac:dyDescent="0.2">
      <c r="A356" s="3">
        <v>353</v>
      </c>
      <c r="B356" s="42" t="s">
        <v>675</v>
      </c>
      <c r="C356" s="43" t="s">
        <v>702</v>
      </c>
      <c r="D356" s="44" t="s">
        <v>1381</v>
      </c>
      <c r="E356" s="44" t="s">
        <v>870</v>
      </c>
      <c r="F356" s="45" t="s">
        <v>700</v>
      </c>
      <c r="G356" s="46">
        <v>43132</v>
      </c>
      <c r="H356" s="43" t="s">
        <v>1270</v>
      </c>
      <c r="I356" s="47" t="s">
        <v>1561</v>
      </c>
    </row>
    <row r="357" spans="1:9" ht="33" customHeight="1" x14ac:dyDescent="0.2">
      <c r="A357" s="16">
        <v>354</v>
      </c>
      <c r="B357" s="36" t="s">
        <v>634</v>
      </c>
      <c r="C357" s="48" t="s">
        <v>702</v>
      </c>
      <c r="D357" s="49" t="s">
        <v>404</v>
      </c>
      <c r="E357" s="49" t="s">
        <v>875</v>
      </c>
      <c r="F357" s="50" t="s">
        <v>162</v>
      </c>
      <c r="G357" s="51">
        <v>43102</v>
      </c>
      <c r="H357" s="48" t="s">
        <v>964</v>
      </c>
      <c r="I357" s="52" t="s">
        <v>1562</v>
      </c>
    </row>
    <row r="358" spans="1:9" ht="33" customHeight="1" x14ac:dyDescent="0.2">
      <c r="A358" s="3">
        <v>355</v>
      </c>
      <c r="B358" s="42" t="s">
        <v>639</v>
      </c>
      <c r="C358" s="43" t="s">
        <v>702</v>
      </c>
      <c r="D358" s="44" t="s">
        <v>383</v>
      </c>
      <c r="E358" s="44"/>
      <c r="F358" s="45" t="s">
        <v>135</v>
      </c>
      <c r="G358" s="46">
        <v>41183</v>
      </c>
      <c r="H358" s="43" t="s">
        <v>964</v>
      </c>
      <c r="I358" s="47" t="s">
        <v>1563</v>
      </c>
    </row>
    <row r="359" spans="1:9" ht="33" customHeight="1" x14ac:dyDescent="0.2">
      <c r="A359" s="16">
        <v>356</v>
      </c>
      <c r="B359" s="36" t="s">
        <v>673</v>
      </c>
      <c r="C359" s="48" t="s">
        <v>702</v>
      </c>
      <c r="D359" s="49" t="s">
        <v>1412</v>
      </c>
      <c r="E359" s="49"/>
      <c r="F359" s="50" t="s">
        <v>700</v>
      </c>
      <c r="G359" s="51">
        <v>42604</v>
      </c>
      <c r="H359" s="48" t="s">
        <v>1270</v>
      </c>
      <c r="I359" s="52" t="s">
        <v>1564</v>
      </c>
    </row>
    <row r="360" spans="1:9" ht="33" customHeight="1" x14ac:dyDescent="0.2">
      <c r="A360" s="3">
        <v>357</v>
      </c>
      <c r="B360" s="42" t="s">
        <v>1575</v>
      </c>
      <c r="C360" s="43" t="s">
        <v>702</v>
      </c>
      <c r="D360" s="44" t="s">
        <v>1391</v>
      </c>
      <c r="E360" s="44"/>
      <c r="F360" s="45" t="s">
        <v>697</v>
      </c>
      <c r="G360" s="46">
        <v>43662</v>
      </c>
      <c r="H360" s="43" t="s">
        <v>1270</v>
      </c>
      <c r="I360" s="47"/>
    </row>
    <row r="361" spans="1:9" ht="33" customHeight="1" x14ac:dyDescent="0.2">
      <c r="A361" s="16">
        <v>358</v>
      </c>
      <c r="B361" s="36" t="s">
        <v>821</v>
      </c>
      <c r="C361" s="48" t="s">
        <v>702</v>
      </c>
      <c r="D361" s="49" t="s">
        <v>404</v>
      </c>
      <c r="E361" s="49"/>
      <c r="F361" s="50" t="s">
        <v>698</v>
      </c>
      <c r="G361" s="51">
        <v>43252</v>
      </c>
      <c r="H361" s="48" t="s">
        <v>1270</v>
      </c>
      <c r="I361" s="52" t="s">
        <v>1565</v>
      </c>
    </row>
    <row r="362" spans="1:9" ht="33" customHeight="1" x14ac:dyDescent="0.2">
      <c r="A362" s="3">
        <v>359</v>
      </c>
      <c r="B362" s="42" t="s">
        <v>819</v>
      </c>
      <c r="C362" s="43" t="s">
        <v>702</v>
      </c>
      <c r="D362" s="44" t="s">
        <v>1390</v>
      </c>
      <c r="E362" s="44"/>
      <c r="F362" s="45" t="s">
        <v>12</v>
      </c>
      <c r="G362" s="46">
        <v>43269</v>
      </c>
      <c r="H362" s="43" t="s">
        <v>964</v>
      </c>
      <c r="I362" s="47" t="s">
        <v>1566</v>
      </c>
    </row>
    <row r="363" spans="1:9" ht="33.75" customHeight="1" x14ac:dyDescent="0.2">
      <c r="A363" s="16">
        <v>360</v>
      </c>
      <c r="B363" s="36" t="s">
        <v>1479</v>
      </c>
      <c r="C363" s="48" t="s">
        <v>730</v>
      </c>
      <c r="D363" s="49" t="s">
        <v>731</v>
      </c>
      <c r="E363" s="49" t="s">
        <v>731</v>
      </c>
      <c r="F363" s="50" t="s">
        <v>257</v>
      </c>
      <c r="G363" s="51">
        <v>43626</v>
      </c>
      <c r="H363" s="48" t="s">
        <v>1270</v>
      </c>
      <c r="I363" s="52"/>
    </row>
    <row r="364" spans="1:9" ht="33" customHeight="1" x14ac:dyDescent="0.2">
      <c r="A364" s="3">
        <v>361</v>
      </c>
      <c r="B364" s="42" t="s">
        <v>1480</v>
      </c>
      <c r="C364" s="43" t="s">
        <v>730</v>
      </c>
      <c r="D364" s="44" t="s">
        <v>953</v>
      </c>
      <c r="E364" s="44" t="s">
        <v>953</v>
      </c>
      <c r="F364" s="45" t="s">
        <v>1222</v>
      </c>
      <c r="G364" s="46">
        <v>43634</v>
      </c>
      <c r="H364" s="43" t="s">
        <v>1270</v>
      </c>
      <c r="I364" s="47"/>
    </row>
    <row r="365" spans="1:9" ht="33" customHeight="1" x14ac:dyDescent="0.2">
      <c r="A365" s="16">
        <v>362</v>
      </c>
      <c r="B365" s="36" t="s">
        <v>1193</v>
      </c>
      <c r="C365" s="48" t="s">
        <v>730</v>
      </c>
      <c r="D365" s="49" t="s">
        <v>1589</v>
      </c>
      <c r="E365" s="49" t="s">
        <v>1218</v>
      </c>
      <c r="F365" s="50" t="s">
        <v>1225</v>
      </c>
      <c r="G365" s="51">
        <v>43619</v>
      </c>
      <c r="H365" s="48" t="s">
        <v>964</v>
      </c>
      <c r="I365" s="52"/>
    </row>
    <row r="366" spans="1:9" ht="33" customHeight="1" x14ac:dyDescent="0.2">
      <c r="A366" s="3">
        <v>363</v>
      </c>
      <c r="B366" s="42" t="s">
        <v>1481</v>
      </c>
      <c r="C366" s="43" t="s">
        <v>730</v>
      </c>
      <c r="D366" s="44" t="s">
        <v>953</v>
      </c>
      <c r="E366" s="44" t="s">
        <v>953</v>
      </c>
      <c r="F366" s="45" t="s">
        <v>160</v>
      </c>
      <c r="G366" s="46">
        <v>43619</v>
      </c>
      <c r="H366" s="43" t="s">
        <v>964</v>
      </c>
      <c r="I366" s="47"/>
    </row>
    <row r="367" spans="1:9" ht="33" customHeight="1" x14ac:dyDescent="0.2">
      <c r="A367" s="16">
        <v>364</v>
      </c>
      <c r="B367" s="36" t="s">
        <v>1325</v>
      </c>
      <c r="C367" s="48" t="s">
        <v>730</v>
      </c>
      <c r="D367" s="49" t="s">
        <v>1207</v>
      </c>
      <c r="E367" s="49" t="s">
        <v>1207</v>
      </c>
      <c r="F367" s="50" t="s">
        <v>160</v>
      </c>
      <c r="G367" s="51">
        <v>43619</v>
      </c>
      <c r="H367" s="48" t="s">
        <v>964</v>
      </c>
      <c r="I367" s="52"/>
    </row>
    <row r="368" spans="1:9" ht="33" customHeight="1" x14ac:dyDescent="0.2">
      <c r="A368" s="3">
        <v>365</v>
      </c>
      <c r="B368" s="42" t="s">
        <v>704</v>
      </c>
      <c r="C368" s="43" t="s">
        <v>730</v>
      </c>
      <c r="D368" s="44" t="s">
        <v>952</v>
      </c>
      <c r="E368" s="44" t="s">
        <v>952</v>
      </c>
      <c r="F368" s="45" t="s">
        <v>160</v>
      </c>
      <c r="G368" s="46">
        <v>43619</v>
      </c>
      <c r="H368" s="43" t="s">
        <v>964</v>
      </c>
      <c r="I368" s="47"/>
    </row>
    <row r="369" spans="1:9" ht="33" customHeight="1" x14ac:dyDescent="0.2">
      <c r="A369" s="16">
        <v>366</v>
      </c>
      <c r="B369" s="36" t="s">
        <v>1159</v>
      </c>
      <c r="C369" s="48" t="s">
        <v>730</v>
      </c>
      <c r="D369" s="49" t="s">
        <v>731</v>
      </c>
      <c r="E369" s="49" t="s">
        <v>731</v>
      </c>
      <c r="F369" s="50" t="s">
        <v>918</v>
      </c>
      <c r="G369" s="51">
        <v>43619</v>
      </c>
      <c r="H369" s="48" t="s">
        <v>1270</v>
      </c>
      <c r="I369" s="52"/>
    </row>
    <row r="370" spans="1:9" ht="33" customHeight="1" x14ac:dyDescent="0.2">
      <c r="A370" s="3">
        <v>367</v>
      </c>
      <c r="B370" s="42" t="s">
        <v>760</v>
      </c>
      <c r="C370" s="43" t="s">
        <v>730</v>
      </c>
      <c r="D370" s="44" t="s">
        <v>731</v>
      </c>
      <c r="E370" s="44" t="s">
        <v>731</v>
      </c>
      <c r="F370" s="45" t="s">
        <v>10</v>
      </c>
      <c r="G370" s="46">
        <v>43482</v>
      </c>
      <c r="H370" s="43" t="s">
        <v>964</v>
      </c>
      <c r="I370" s="47"/>
    </row>
    <row r="371" spans="1:9" ht="33" customHeight="1" x14ac:dyDescent="0.2">
      <c r="A371" s="16">
        <v>368</v>
      </c>
      <c r="B371" s="36" t="s">
        <v>1584</v>
      </c>
      <c r="C371" s="48" t="s">
        <v>730</v>
      </c>
      <c r="D371" s="49" t="s">
        <v>953</v>
      </c>
      <c r="E371" s="49" t="s">
        <v>953</v>
      </c>
      <c r="F371" s="50" t="s">
        <v>1602</v>
      </c>
      <c r="G371" s="51">
        <v>43664</v>
      </c>
      <c r="H371" s="48" t="s">
        <v>1270</v>
      </c>
      <c r="I371" s="52"/>
    </row>
    <row r="372" spans="1:9" ht="33" customHeight="1" x14ac:dyDescent="0.2">
      <c r="A372" s="3">
        <v>369</v>
      </c>
      <c r="B372" s="42" t="s">
        <v>729</v>
      </c>
      <c r="C372" s="43" t="s">
        <v>730</v>
      </c>
      <c r="D372" s="44" t="s">
        <v>953</v>
      </c>
      <c r="E372" s="44" t="s">
        <v>953</v>
      </c>
      <c r="F372" s="45" t="s">
        <v>3</v>
      </c>
      <c r="G372" s="46">
        <v>43619</v>
      </c>
      <c r="H372" s="43" t="s">
        <v>964</v>
      </c>
      <c r="I372" s="47"/>
    </row>
    <row r="373" spans="1:9" ht="33" customHeight="1" x14ac:dyDescent="0.2">
      <c r="A373" s="16">
        <v>370</v>
      </c>
      <c r="B373" s="36" t="s">
        <v>1168</v>
      </c>
      <c r="C373" s="48" t="s">
        <v>730</v>
      </c>
      <c r="D373" s="49" t="s">
        <v>953</v>
      </c>
      <c r="E373" s="49" t="s">
        <v>732</v>
      </c>
      <c r="F373" s="50" t="s">
        <v>1224</v>
      </c>
      <c r="G373" s="51">
        <v>43619</v>
      </c>
      <c r="H373" s="48" t="s">
        <v>1270</v>
      </c>
      <c r="I373" s="52"/>
    </row>
    <row r="374" spans="1:9" ht="33" customHeight="1" x14ac:dyDescent="0.2">
      <c r="A374" s="3">
        <v>371</v>
      </c>
      <c r="B374" s="42" t="s">
        <v>710</v>
      </c>
      <c r="C374" s="43" t="s">
        <v>730</v>
      </c>
      <c r="D374" s="44" t="s">
        <v>732</v>
      </c>
      <c r="E374" s="44" t="s">
        <v>741</v>
      </c>
      <c r="F374" s="45" t="s">
        <v>0</v>
      </c>
      <c r="G374" s="46">
        <v>43482</v>
      </c>
      <c r="H374" s="43" t="s">
        <v>964</v>
      </c>
      <c r="I374" s="47"/>
    </row>
    <row r="375" spans="1:9" ht="33" customHeight="1" x14ac:dyDescent="0.2">
      <c r="A375" s="16">
        <v>372</v>
      </c>
      <c r="B375" s="36" t="s">
        <v>707</v>
      </c>
      <c r="C375" s="48" t="s">
        <v>730</v>
      </c>
      <c r="D375" s="49" t="s">
        <v>741</v>
      </c>
      <c r="E375" s="49" t="s">
        <v>1213</v>
      </c>
      <c r="F375" s="50" t="s">
        <v>771</v>
      </c>
      <c r="G375" s="51">
        <v>43483</v>
      </c>
      <c r="H375" s="48" t="s">
        <v>964</v>
      </c>
      <c r="I375" s="52"/>
    </row>
    <row r="376" spans="1:9" ht="33" customHeight="1" x14ac:dyDescent="0.2">
      <c r="A376" s="3">
        <v>373</v>
      </c>
      <c r="B376" s="42" t="s">
        <v>1320</v>
      </c>
      <c r="C376" s="43" t="s">
        <v>730</v>
      </c>
      <c r="D376" s="44" t="s">
        <v>1213</v>
      </c>
      <c r="E376" s="44" t="s">
        <v>736</v>
      </c>
      <c r="F376" s="45" t="s">
        <v>244</v>
      </c>
      <c r="G376" s="46">
        <v>43619</v>
      </c>
      <c r="H376" s="43" t="s">
        <v>1270</v>
      </c>
      <c r="I376" s="47"/>
    </row>
    <row r="377" spans="1:9" ht="33" customHeight="1" x14ac:dyDescent="0.2">
      <c r="A377" s="16">
        <v>374</v>
      </c>
      <c r="B377" s="36" t="s">
        <v>1194</v>
      </c>
      <c r="C377" s="48" t="s">
        <v>730</v>
      </c>
      <c r="D377" s="49" t="s">
        <v>736</v>
      </c>
      <c r="E377" s="49" t="s">
        <v>731</v>
      </c>
      <c r="F377" s="50" t="s">
        <v>1224</v>
      </c>
      <c r="G377" s="51">
        <v>43619</v>
      </c>
      <c r="H377" s="48" t="s">
        <v>1270</v>
      </c>
      <c r="I377" s="52"/>
    </row>
    <row r="378" spans="1:9" ht="33" customHeight="1" x14ac:dyDescent="0.2">
      <c r="A378" s="3">
        <v>375</v>
      </c>
      <c r="B378" s="42" t="s">
        <v>1157</v>
      </c>
      <c r="C378" s="43" t="s">
        <v>730</v>
      </c>
      <c r="D378" s="44" t="s">
        <v>731</v>
      </c>
      <c r="E378" s="44" t="s">
        <v>733</v>
      </c>
      <c r="F378" s="45" t="s">
        <v>1222</v>
      </c>
      <c r="G378" s="46">
        <v>43619</v>
      </c>
      <c r="H378" s="43" t="s">
        <v>1270</v>
      </c>
      <c r="I378" s="47"/>
    </row>
    <row r="379" spans="1:9" ht="33" customHeight="1" x14ac:dyDescent="0.2">
      <c r="A379" s="16">
        <v>376</v>
      </c>
      <c r="B379" s="36" t="s">
        <v>1143</v>
      </c>
      <c r="C379" s="48" t="s">
        <v>730</v>
      </c>
      <c r="D379" s="49" t="s">
        <v>733</v>
      </c>
      <c r="E379" s="49" t="s">
        <v>954</v>
      </c>
      <c r="F379" s="50" t="s">
        <v>1221</v>
      </c>
      <c r="G379" s="51">
        <v>43619</v>
      </c>
      <c r="H379" s="48" t="s">
        <v>1270</v>
      </c>
      <c r="I379" s="52"/>
    </row>
    <row r="380" spans="1:9" ht="33" customHeight="1" x14ac:dyDescent="0.2">
      <c r="A380" s="3">
        <v>377</v>
      </c>
      <c r="B380" s="42" t="s">
        <v>728</v>
      </c>
      <c r="C380" s="43" t="s">
        <v>730</v>
      </c>
      <c r="D380" s="44" t="s">
        <v>954</v>
      </c>
      <c r="E380" s="44" t="s">
        <v>732</v>
      </c>
      <c r="F380" s="45" t="s">
        <v>212</v>
      </c>
      <c r="G380" s="46">
        <v>43619</v>
      </c>
      <c r="H380" s="43" t="s">
        <v>964</v>
      </c>
      <c r="I380" s="47"/>
    </row>
    <row r="381" spans="1:9" ht="33" customHeight="1" x14ac:dyDescent="0.2">
      <c r="A381" s="16">
        <v>378</v>
      </c>
      <c r="B381" s="36" t="s">
        <v>1300</v>
      </c>
      <c r="C381" s="48" t="s">
        <v>730</v>
      </c>
      <c r="D381" s="49" t="s">
        <v>732</v>
      </c>
      <c r="E381" s="49" t="s">
        <v>738</v>
      </c>
      <c r="F381" s="50" t="s">
        <v>160</v>
      </c>
      <c r="G381" s="51">
        <v>43483</v>
      </c>
      <c r="H381" s="48" t="s">
        <v>964</v>
      </c>
      <c r="I381" s="52"/>
    </row>
    <row r="382" spans="1:9" ht="33" customHeight="1" x14ac:dyDescent="0.2">
      <c r="A382" s="3">
        <v>379</v>
      </c>
      <c r="B382" s="42" t="s">
        <v>1305</v>
      </c>
      <c r="C382" s="43" t="s">
        <v>730</v>
      </c>
      <c r="D382" s="44" t="s">
        <v>738</v>
      </c>
      <c r="E382" s="44" t="s">
        <v>731</v>
      </c>
      <c r="F382" s="45" t="s">
        <v>97</v>
      </c>
      <c r="G382" s="46">
        <v>43630</v>
      </c>
      <c r="H382" s="43" t="s">
        <v>964</v>
      </c>
      <c r="I382" s="47"/>
    </row>
    <row r="383" spans="1:9" ht="33" customHeight="1" x14ac:dyDescent="0.2">
      <c r="A383" s="16">
        <v>380</v>
      </c>
      <c r="B383" s="36" t="s">
        <v>1189</v>
      </c>
      <c r="C383" s="48" t="s">
        <v>730</v>
      </c>
      <c r="D383" s="49" t="s">
        <v>731</v>
      </c>
      <c r="E383" s="49" t="s">
        <v>953</v>
      </c>
      <c r="F383" s="50" t="s">
        <v>283</v>
      </c>
      <c r="G383" s="51">
        <v>43619</v>
      </c>
      <c r="H383" s="48" t="s">
        <v>1270</v>
      </c>
      <c r="I383" s="52"/>
    </row>
    <row r="384" spans="1:9" ht="33" customHeight="1" x14ac:dyDescent="0.2">
      <c r="A384" s="3">
        <v>381</v>
      </c>
      <c r="B384" s="42" t="s">
        <v>711</v>
      </c>
      <c r="C384" s="43" t="s">
        <v>730</v>
      </c>
      <c r="D384" s="44" t="s">
        <v>953</v>
      </c>
      <c r="E384" s="44" t="s">
        <v>741</v>
      </c>
      <c r="F384" s="45" t="s">
        <v>97</v>
      </c>
      <c r="G384" s="46">
        <v>43619</v>
      </c>
      <c r="H384" s="43" t="s">
        <v>964</v>
      </c>
      <c r="I384" s="47"/>
    </row>
    <row r="385" spans="1:9" ht="33" customHeight="1" x14ac:dyDescent="0.2">
      <c r="A385" s="16">
        <v>382</v>
      </c>
      <c r="B385" s="36" t="s">
        <v>725</v>
      </c>
      <c r="C385" s="48" t="s">
        <v>730</v>
      </c>
      <c r="D385" s="49" t="s">
        <v>741</v>
      </c>
      <c r="E385" s="49" t="s">
        <v>953</v>
      </c>
      <c r="F385" s="50" t="s">
        <v>771</v>
      </c>
      <c r="G385" s="51">
        <v>43619</v>
      </c>
      <c r="H385" s="48" t="s">
        <v>964</v>
      </c>
      <c r="I385" s="52"/>
    </row>
    <row r="386" spans="1:9" ht="33" customHeight="1" x14ac:dyDescent="0.2">
      <c r="A386" s="3">
        <v>383</v>
      </c>
      <c r="B386" s="42" t="s">
        <v>1482</v>
      </c>
      <c r="C386" s="43" t="s">
        <v>730</v>
      </c>
      <c r="D386" s="44" t="s">
        <v>953</v>
      </c>
      <c r="E386" s="44" t="s">
        <v>734</v>
      </c>
      <c r="F386" s="45" t="s">
        <v>1220</v>
      </c>
      <c r="G386" s="46">
        <v>43619</v>
      </c>
      <c r="H386" s="43" t="s">
        <v>1270</v>
      </c>
      <c r="I386" s="47"/>
    </row>
    <row r="387" spans="1:9" ht="33" customHeight="1" x14ac:dyDescent="0.2">
      <c r="A387" s="16">
        <v>384</v>
      </c>
      <c r="B387" s="36" t="s">
        <v>708</v>
      </c>
      <c r="C387" s="48" t="s">
        <v>730</v>
      </c>
      <c r="D387" s="49" t="s">
        <v>734</v>
      </c>
      <c r="E387" s="49" t="s">
        <v>731</v>
      </c>
      <c r="F387" s="50" t="s">
        <v>3</v>
      </c>
      <c r="G387" s="51">
        <v>43483</v>
      </c>
      <c r="H387" s="48" t="s">
        <v>964</v>
      </c>
      <c r="I387" s="52"/>
    </row>
    <row r="388" spans="1:9" ht="33" customHeight="1" x14ac:dyDescent="0.2">
      <c r="A388" s="3">
        <v>385</v>
      </c>
      <c r="B388" s="42" t="s">
        <v>1341</v>
      </c>
      <c r="C388" s="43" t="s">
        <v>730</v>
      </c>
      <c r="D388" s="44" t="s">
        <v>731</v>
      </c>
      <c r="E388" s="44" t="s">
        <v>957</v>
      </c>
      <c r="F388" s="45" t="s">
        <v>1220</v>
      </c>
      <c r="G388" s="46">
        <v>43619</v>
      </c>
      <c r="H388" s="43" t="s">
        <v>1270</v>
      </c>
      <c r="I388" s="47"/>
    </row>
    <row r="389" spans="1:9" ht="33" customHeight="1" x14ac:dyDescent="0.2">
      <c r="A389" s="16">
        <v>386</v>
      </c>
      <c r="B389" s="36" t="s">
        <v>713</v>
      </c>
      <c r="C389" s="48" t="s">
        <v>730</v>
      </c>
      <c r="D389" s="49" t="s">
        <v>957</v>
      </c>
      <c r="E389" s="49" t="s">
        <v>1214</v>
      </c>
      <c r="F389" s="50" t="s">
        <v>145</v>
      </c>
      <c r="G389" s="51">
        <v>43483</v>
      </c>
      <c r="H389" s="48" t="s">
        <v>964</v>
      </c>
      <c r="I389" s="52"/>
    </row>
    <row r="390" spans="1:9" ht="33" customHeight="1" x14ac:dyDescent="0.2">
      <c r="A390" s="3">
        <v>387</v>
      </c>
      <c r="B390" s="42" t="s">
        <v>1178</v>
      </c>
      <c r="C390" s="43" t="s">
        <v>730</v>
      </c>
      <c r="D390" s="44" t="s">
        <v>1214</v>
      </c>
      <c r="E390" s="44" t="s">
        <v>740</v>
      </c>
      <c r="F390" s="45" t="s">
        <v>291</v>
      </c>
      <c r="G390" s="46">
        <v>43619</v>
      </c>
      <c r="H390" s="43" t="s">
        <v>1270</v>
      </c>
      <c r="I390" s="47"/>
    </row>
    <row r="391" spans="1:9" ht="33" customHeight="1" x14ac:dyDescent="0.2">
      <c r="A391" s="16">
        <v>388</v>
      </c>
      <c r="B391" s="36" t="s">
        <v>1303</v>
      </c>
      <c r="C391" s="48" t="s">
        <v>730</v>
      </c>
      <c r="D391" s="49" t="s">
        <v>740</v>
      </c>
      <c r="E391" s="49" t="s">
        <v>731</v>
      </c>
      <c r="F391" s="50" t="s">
        <v>212</v>
      </c>
      <c r="G391" s="51">
        <v>43619</v>
      </c>
      <c r="H391" s="48" t="s">
        <v>964</v>
      </c>
      <c r="I391" s="52"/>
    </row>
    <row r="392" spans="1:9" ht="33" customHeight="1" x14ac:dyDescent="0.2">
      <c r="A392" s="3">
        <v>389</v>
      </c>
      <c r="B392" s="42" t="s">
        <v>714</v>
      </c>
      <c r="C392" s="43" t="s">
        <v>730</v>
      </c>
      <c r="D392" s="44" t="s">
        <v>731</v>
      </c>
      <c r="E392" s="44" t="s">
        <v>958</v>
      </c>
      <c r="F392" s="45" t="s">
        <v>48</v>
      </c>
      <c r="G392" s="46">
        <v>43619</v>
      </c>
      <c r="H392" s="43" t="s">
        <v>964</v>
      </c>
      <c r="I392" s="47"/>
    </row>
    <row r="393" spans="1:9" ht="33" customHeight="1" x14ac:dyDescent="0.2">
      <c r="A393" s="16">
        <v>390</v>
      </c>
      <c r="B393" s="36" t="s">
        <v>864</v>
      </c>
      <c r="C393" s="48" t="s">
        <v>730</v>
      </c>
      <c r="D393" s="49" t="s">
        <v>958</v>
      </c>
      <c r="E393" s="49" t="s">
        <v>1202</v>
      </c>
      <c r="F393" s="50" t="s">
        <v>97</v>
      </c>
      <c r="G393" s="51">
        <v>43619</v>
      </c>
      <c r="H393" s="48" t="s">
        <v>964</v>
      </c>
      <c r="I393" s="52"/>
    </row>
    <row r="394" spans="1:9" ht="33" customHeight="1" x14ac:dyDescent="0.2">
      <c r="A394" s="3">
        <v>391</v>
      </c>
      <c r="B394" s="42" t="s">
        <v>1144</v>
      </c>
      <c r="C394" s="43" t="s">
        <v>730</v>
      </c>
      <c r="D394" s="44" t="s">
        <v>1202</v>
      </c>
      <c r="E394" s="44" t="s">
        <v>953</v>
      </c>
      <c r="F394" s="45" t="s">
        <v>1221</v>
      </c>
      <c r="G394" s="46">
        <v>43619</v>
      </c>
      <c r="H394" s="43" t="s">
        <v>1270</v>
      </c>
      <c r="I394" s="47"/>
    </row>
    <row r="395" spans="1:9" ht="33" customHeight="1" x14ac:dyDescent="0.2">
      <c r="A395" s="16">
        <v>392</v>
      </c>
      <c r="B395" s="36" t="s">
        <v>1338</v>
      </c>
      <c r="C395" s="48" t="s">
        <v>730</v>
      </c>
      <c r="D395" s="49" t="s">
        <v>953</v>
      </c>
      <c r="E395" s="49" t="s">
        <v>953</v>
      </c>
      <c r="F395" s="50" t="s">
        <v>1220</v>
      </c>
      <c r="G395" s="51">
        <v>43619</v>
      </c>
      <c r="H395" s="48" t="s">
        <v>1270</v>
      </c>
      <c r="I395" s="52"/>
    </row>
    <row r="396" spans="1:9" ht="33" customHeight="1" x14ac:dyDescent="0.2">
      <c r="A396" s="3">
        <v>393</v>
      </c>
      <c r="B396" s="42" t="s">
        <v>1585</v>
      </c>
      <c r="C396" s="43" t="s">
        <v>730</v>
      </c>
      <c r="D396" s="44" t="s">
        <v>953</v>
      </c>
      <c r="E396" s="44" t="s">
        <v>960</v>
      </c>
      <c r="F396" s="45" t="s">
        <v>257</v>
      </c>
      <c r="G396" s="46">
        <v>43619</v>
      </c>
      <c r="H396" s="43" t="s">
        <v>1270</v>
      </c>
      <c r="I396" s="47"/>
    </row>
    <row r="397" spans="1:9" ht="33" customHeight="1" x14ac:dyDescent="0.2">
      <c r="A397" s="16">
        <v>394</v>
      </c>
      <c r="B397" s="36" t="s">
        <v>825</v>
      </c>
      <c r="C397" s="48" t="s">
        <v>730</v>
      </c>
      <c r="D397" s="49" t="s">
        <v>960</v>
      </c>
      <c r="E397" s="49" t="s">
        <v>1215</v>
      </c>
      <c r="F397" s="50" t="s">
        <v>765</v>
      </c>
      <c r="G397" s="51">
        <v>43648</v>
      </c>
      <c r="H397" s="48" t="s">
        <v>964</v>
      </c>
      <c r="I397" s="52"/>
    </row>
    <row r="398" spans="1:9" ht="33" customHeight="1" x14ac:dyDescent="0.2">
      <c r="A398" s="3">
        <v>395</v>
      </c>
      <c r="B398" s="42" t="s">
        <v>1180</v>
      </c>
      <c r="C398" s="43" t="s">
        <v>730</v>
      </c>
      <c r="D398" s="44" t="s">
        <v>1215</v>
      </c>
      <c r="E398" s="44" t="s">
        <v>1196</v>
      </c>
      <c r="F398" s="45" t="s">
        <v>244</v>
      </c>
      <c r="G398" s="46">
        <v>43619</v>
      </c>
      <c r="H398" s="43" t="s">
        <v>1270</v>
      </c>
      <c r="I398" s="47"/>
    </row>
    <row r="399" spans="1:9" ht="33" customHeight="1" x14ac:dyDescent="0.2">
      <c r="A399" s="16">
        <v>396</v>
      </c>
      <c r="B399" s="36" t="s">
        <v>1307</v>
      </c>
      <c r="C399" s="48" t="s">
        <v>730</v>
      </c>
      <c r="D399" s="49" t="s">
        <v>1196</v>
      </c>
      <c r="E399" s="49" t="s">
        <v>1498</v>
      </c>
      <c r="F399" s="50" t="s">
        <v>697</v>
      </c>
      <c r="G399" s="51">
        <v>43619</v>
      </c>
      <c r="H399" s="48" t="s">
        <v>1270</v>
      </c>
      <c r="I399" s="52"/>
    </row>
    <row r="400" spans="1:9" ht="33" customHeight="1" x14ac:dyDescent="0.2">
      <c r="A400" s="3">
        <v>397</v>
      </c>
      <c r="B400" s="42" t="s">
        <v>1345</v>
      </c>
      <c r="C400" s="43" t="s">
        <v>730</v>
      </c>
      <c r="D400" s="44" t="s">
        <v>1498</v>
      </c>
      <c r="E400" s="44" t="s">
        <v>763</v>
      </c>
      <c r="F400" s="45" t="s">
        <v>48</v>
      </c>
      <c r="G400" s="46">
        <v>43619</v>
      </c>
      <c r="H400" s="43" t="s">
        <v>964</v>
      </c>
      <c r="I400" s="47"/>
    </row>
    <row r="401" spans="1:9" ht="33" customHeight="1" x14ac:dyDescent="0.2">
      <c r="A401" s="16">
        <v>398</v>
      </c>
      <c r="B401" s="36" t="s">
        <v>1328</v>
      </c>
      <c r="C401" s="48" t="s">
        <v>730</v>
      </c>
      <c r="D401" s="49" t="s">
        <v>763</v>
      </c>
      <c r="E401" s="49" t="s">
        <v>1203</v>
      </c>
      <c r="F401" s="50" t="s">
        <v>1222</v>
      </c>
      <c r="G401" s="51">
        <v>43619</v>
      </c>
      <c r="H401" s="48" t="s">
        <v>1270</v>
      </c>
      <c r="I401" s="52"/>
    </row>
    <row r="402" spans="1:9" ht="33" customHeight="1" x14ac:dyDescent="0.2">
      <c r="A402" s="3">
        <v>399</v>
      </c>
      <c r="B402" s="42" t="s">
        <v>1146</v>
      </c>
      <c r="C402" s="43" t="s">
        <v>730</v>
      </c>
      <c r="D402" s="44" t="s">
        <v>1203</v>
      </c>
      <c r="E402" s="44" t="s">
        <v>827</v>
      </c>
      <c r="F402" s="45" t="s">
        <v>1221</v>
      </c>
      <c r="G402" s="46">
        <v>43619</v>
      </c>
      <c r="H402" s="43" t="s">
        <v>1270</v>
      </c>
      <c r="I402" s="47"/>
    </row>
    <row r="403" spans="1:9" ht="33" customHeight="1" x14ac:dyDescent="0.2">
      <c r="A403" s="16">
        <v>400</v>
      </c>
      <c r="B403" s="36" t="s">
        <v>1485</v>
      </c>
      <c r="C403" s="48" t="s">
        <v>730</v>
      </c>
      <c r="D403" s="49" t="s">
        <v>827</v>
      </c>
      <c r="E403" s="49" t="s">
        <v>731</v>
      </c>
      <c r="F403" s="50" t="s">
        <v>212</v>
      </c>
      <c r="G403" s="51">
        <v>43619</v>
      </c>
      <c r="H403" s="48" t="s">
        <v>964</v>
      </c>
      <c r="I403" s="52"/>
    </row>
    <row r="404" spans="1:9" ht="33" customHeight="1" x14ac:dyDescent="0.2">
      <c r="A404" s="3">
        <v>401</v>
      </c>
      <c r="B404" s="42" t="s">
        <v>1485</v>
      </c>
      <c r="C404" s="43" t="s">
        <v>730</v>
      </c>
      <c r="D404" s="44" t="s">
        <v>827</v>
      </c>
      <c r="E404" s="44" t="s">
        <v>731</v>
      </c>
      <c r="F404" s="45" t="s">
        <v>212</v>
      </c>
      <c r="G404" s="46">
        <v>43619</v>
      </c>
      <c r="H404" s="43" t="s">
        <v>964</v>
      </c>
      <c r="I404" s="47"/>
    </row>
    <row r="405" spans="1:9" ht="33" customHeight="1" x14ac:dyDescent="0.2">
      <c r="A405" s="16">
        <v>402</v>
      </c>
      <c r="B405" s="36" t="s">
        <v>709</v>
      </c>
      <c r="C405" s="48" t="s">
        <v>730</v>
      </c>
      <c r="D405" s="49" t="s">
        <v>731</v>
      </c>
      <c r="E405" s="49" t="s">
        <v>953</v>
      </c>
      <c r="F405" s="50" t="s">
        <v>160</v>
      </c>
      <c r="G405" s="51">
        <v>43483</v>
      </c>
      <c r="H405" s="48" t="s">
        <v>964</v>
      </c>
      <c r="I405" s="52"/>
    </row>
    <row r="406" spans="1:9" ht="33" customHeight="1" x14ac:dyDescent="0.2">
      <c r="A406" s="3">
        <v>403</v>
      </c>
      <c r="B406" s="42" t="s">
        <v>865</v>
      </c>
      <c r="C406" s="43" t="s">
        <v>730</v>
      </c>
      <c r="D406" s="44" t="s">
        <v>731</v>
      </c>
      <c r="E406" s="44" t="s">
        <v>1200</v>
      </c>
      <c r="F406" s="45" t="s">
        <v>160</v>
      </c>
      <c r="G406" s="46">
        <v>43619</v>
      </c>
      <c r="H406" s="43" t="s">
        <v>964</v>
      </c>
      <c r="I406" s="47"/>
    </row>
    <row r="407" spans="1:9" ht="33" customHeight="1" x14ac:dyDescent="0.2">
      <c r="A407" s="16">
        <v>404</v>
      </c>
      <c r="B407" s="36" t="s">
        <v>1486</v>
      </c>
      <c r="C407" s="48" t="s">
        <v>730</v>
      </c>
      <c r="D407" s="49" t="s">
        <v>953</v>
      </c>
      <c r="E407" s="49" t="s">
        <v>733</v>
      </c>
      <c r="F407" s="50" t="s">
        <v>1220</v>
      </c>
      <c r="G407" s="51">
        <v>43619</v>
      </c>
      <c r="H407" s="48" t="s">
        <v>1270</v>
      </c>
      <c r="I407" s="52"/>
    </row>
    <row r="408" spans="1:9" ht="33" customHeight="1" x14ac:dyDescent="0.2">
      <c r="A408" s="3">
        <v>405</v>
      </c>
      <c r="B408" s="42" t="s">
        <v>1310</v>
      </c>
      <c r="C408" s="43" t="s">
        <v>730</v>
      </c>
      <c r="D408" s="44" t="s">
        <v>1280</v>
      </c>
      <c r="E408" s="44" t="s">
        <v>731</v>
      </c>
      <c r="F408" s="45" t="s">
        <v>697</v>
      </c>
      <c r="G408" s="46">
        <v>43619</v>
      </c>
      <c r="H408" s="43" t="s">
        <v>1270</v>
      </c>
      <c r="I408" s="47"/>
    </row>
    <row r="409" spans="1:9" ht="33" customHeight="1" x14ac:dyDescent="0.2">
      <c r="A409" s="16">
        <v>406</v>
      </c>
      <c r="B409" s="36" t="s">
        <v>1147</v>
      </c>
      <c r="C409" s="48" t="s">
        <v>730</v>
      </c>
      <c r="D409" s="49" t="s">
        <v>733</v>
      </c>
      <c r="E409" s="49" t="s">
        <v>736</v>
      </c>
      <c r="F409" s="50" t="s">
        <v>1221</v>
      </c>
      <c r="G409" s="51">
        <v>43619</v>
      </c>
      <c r="H409" s="48" t="s">
        <v>1270</v>
      </c>
      <c r="I409" s="52"/>
    </row>
    <row r="410" spans="1:9" ht="33" customHeight="1" x14ac:dyDescent="0.2">
      <c r="A410" s="3">
        <v>407</v>
      </c>
      <c r="B410" s="42" t="s">
        <v>1332</v>
      </c>
      <c r="C410" s="43" t="s">
        <v>730</v>
      </c>
      <c r="D410" s="44" t="s">
        <v>731</v>
      </c>
      <c r="E410" s="44" t="s">
        <v>734</v>
      </c>
      <c r="F410" s="45" t="s">
        <v>97</v>
      </c>
      <c r="G410" s="46">
        <v>43619</v>
      </c>
      <c r="H410" s="43" t="s">
        <v>964</v>
      </c>
      <c r="I410" s="47"/>
    </row>
    <row r="411" spans="1:9" ht="33" customHeight="1" x14ac:dyDescent="0.2">
      <c r="A411" s="16">
        <v>408</v>
      </c>
      <c r="B411" s="36" t="s">
        <v>1188</v>
      </c>
      <c r="C411" s="48" t="s">
        <v>730</v>
      </c>
      <c r="D411" s="49" t="s">
        <v>736</v>
      </c>
      <c r="E411" s="49" t="s">
        <v>1284</v>
      </c>
      <c r="F411" s="50" t="s">
        <v>283</v>
      </c>
      <c r="G411" s="51">
        <v>43619</v>
      </c>
      <c r="H411" s="48" t="s">
        <v>1270</v>
      </c>
      <c r="I411" s="52"/>
    </row>
    <row r="412" spans="1:9" ht="33" customHeight="1" x14ac:dyDescent="0.2">
      <c r="A412" s="3">
        <v>409</v>
      </c>
      <c r="B412" s="42" t="s">
        <v>754</v>
      </c>
      <c r="C412" s="43" t="s">
        <v>730</v>
      </c>
      <c r="D412" s="44" t="s">
        <v>734</v>
      </c>
      <c r="E412" s="44" t="s">
        <v>1198</v>
      </c>
      <c r="F412" s="45" t="s">
        <v>145</v>
      </c>
      <c r="G412" s="46">
        <v>43483</v>
      </c>
      <c r="H412" s="43" t="s">
        <v>964</v>
      </c>
      <c r="I412" s="47"/>
    </row>
    <row r="413" spans="1:9" ht="33" customHeight="1" x14ac:dyDescent="0.2">
      <c r="A413" s="16">
        <v>410</v>
      </c>
      <c r="B413" s="36" t="s">
        <v>1487</v>
      </c>
      <c r="C413" s="48" t="s">
        <v>730</v>
      </c>
      <c r="D413" s="49" t="s">
        <v>1284</v>
      </c>
      <c r="E413" s="49" t="s">
        <v>731</v>
      </c>
      <c r="F413" s="50" t="s">
        <v>64</v>
      </c>
      <c r="G413" s="51">
        <v>43636</v>
      </c>
      <c r="H413" s="48" t="s">
        <v>1270</v>
      </c>
      <c r="I413" s="52"/>
    </row>
    <row r="414" spans="1:9" ht="33" customHeight="1" x14ac:dyDescent="0.2">
      <c r="A414" s="3">
        <v>411</v>
      </c>
      <c r="B414" s="42" t="s">
        <v>1308</v>
      </c>
      <c r="C414" s="43" t="s">
        <v>730</v>
      </c>
      <c r="D414" s="44" t="s">
        <v>1198</v>
      </c>
      <c r="E414" s="44" t="s">
        <v>1196</v>
      </c>
      <c r="F414" s="45" t="s">
        <v>697</v>
      </c>
      <c r="G414" s="46">
        <v>43619</v>
      </c>
      <c r="H414" s="43" t="s">
        <v>1270</v>
      </c>
      <c r="I414" s="47"/>
    </row>
    <row r="415" spans="1:9" ht="33" customHeight="1" x14ac:dyDescent="0.2">
      <c r="A415" s="16">
        <v>412</v>
      </c>
      <c r="B415" s="36" t="s">
        <v>1164</v>
      </c>
      <c r="C415" s="48" t="s">
        <v>730</v>
      </c>
      <c r="D415" s="49" t="s">
        <v>731</v>
      </c>
      <c r="E415" s="49" t="s">
        <v>731</v>
      </c>
      <c r="F415" s="50" t="s">
        <v>1220</v>
      </c>
      <c r="G415" s="51">
        <v>43619</v>
      </c>
      <c r="H415" s="48" t="s">
        <v>1270</v>
      </c>
      <c r="I415" s="52"/>
    </row>
    <row r="416" spans="1:9" ht="33" customHeight="1" x14ac:dyDescent="0.2">
      <c r="A416" s="3">
        <v>413</v>
      </c>
      <c r="B416" s="42" t="s">
        <v>1135</v>
      </c>
      <c r="C416" s="43" t="s">
        <v>730</v>
      </c>
      <c r="D416" s="44" t="s">
        <v>1196</v>
      </c>
      <c r="E416" s="44" t="s">
        <v>934</v>
      </c>
      <c r="F416" s="45" t="s">
        <v>697</v>
      </c>
      <c r="G416" s="46">
        <v>43619</v>
      </c>
      <c r="H416" s="43" t="s">
        <v>1270</v>
      </c>
      <c r="I416" s="47"/>
    </row>
    <row r="417" spans="1:9" ht="33" customHeight="1" x14ac:dyDescent="0.2">
      <c r="A417" s="16">
        <v>414</v>
      </c>
      <c r="B417" s="36" t="s">
        <v>712</v>
      </c>
      <c r="C417" s="48" t="s">
        <v>730</v>
      </c>
      <c r="D417" s="49" t="s">
        <v>731</v>
      </c>
      <c r="E417" s="49" t="s">
        <v>731</v>
      </c>
      <c r="F417" s="50" t="s">
        <v>112</v>
      </c>
      <c r="G417" s="51">
        <v>43619</v>
      </c>
      <c r="H417" s="48" t="s">
        <v>964</v>
      </c>
      <c r="I417" s="52"/>
    </row>
    <row r="418" spans="1:9" ht="33" customHeight="1" x14ac:dyDescent="0.2">
      <c r="A418" s="3">
        <v>415</v>
      </c>
      <c r="B418" s="42" t="s">
        <v>930</v>
      </c>
      <c r="C418" s="43" t="s">
        <v>730</v>
      </c>
      <c r="D418" s="44" t="s">
        <v>934</v>
      </c>
      <c r="E418" s="44" t="s">
        <v>1285</v>
      </c>
      <c r="F418" s="45" t="s">
        <v>216</v>
      </c>
      <c r="G418" s="46">
        <v>43619</v>
      </c>
      <c r="H418" s="43" t="s">
        <v>964</v>
      </c>
      <c r="I418" s="47"/>
    </row>
    <row r="419" spans="1:9" ht="33" customHeight="1" x14ac:dyDescent="0.2">
      <c r="A419" s="16">
        <v>416</v>
      </c>
      <c r="B419" s="36" t="s">
        <v>1586</v>
      </c>
      <c r="C419" s="48" t="s">
        <v>730</v>
      </c>
      <c r="D419" s="49" t="s">
        <v>731</v>
      </c>
      <c r="E419" s="49" t="s">
        <v>1202</v>
      </c>
      <c r="F419" s="50" t="s">
        <v>1224</v>
      </c>
      <c r="G419" s="51">
        <v>43661</v>
      </c>
      <c r="H419" s="48" t="s">
        <v>1270</v>
      </c>
      <c r="I419" s="52"/>
    </row>
    <row r="420" spans="1:9" ht="33" customHeight="1" x14ac:dyDescent="0.2">
      <c r="A420" s="3">
        <v>417</v>
      </c>
      <c r="B420" s="42" t="s">
        <v>719</v>
      </c>
      <c r="C420" s="43" t="s">
        <v>730</v>
      </c>
      <c r="D420" s="44" t="s">
        <v>731</v>
      </c>
      <c r="E420" s="44" t="s">
        <v>1215</v>
      </c>
      <c r="F420" s="45" t="s">
        <v>160</v>
      </c>
      <c r="G420" s="46">
        <v>43619</v>
      </c>
      <c r="H420" s="43" t="s">
        <v>964</v>
      </c>
      <c r="I420" s="47"/>
    </row>
    <row r="421" spans="1:9" ht="33" customHeight="1" x14ac:dyDescent="0.2">
      <c r="A421" s="16">
        <v>418</v>
      </c>
      <c r="B421" s="36" t="s">
        <v>1336</v>
      </c>
      <c r="C421" s="48" t="s">
        <v>730</v>
      </c>
      <c r="D421" s="49" t="s">
        <v>1285</v>
      </c>
      <c r="E421" s="49" t="s">
        <v>733</v>
      </c>
      <c r="F421" s="50" t="s">
        <v>216</v>
      </c>
      <c r="G421" s="51">
        <v>43648</v>
      </c>
      <c r="H421" s="48" t="s">
        <v>964</v>
      </c>
      <c r="I421" s="52"/>
    </row>
    <row r="422" spans="1:9" ht="33" customHeight="1" x14ac:dyDescent="0.2">
      <c r="A422" s="3">
        <v>419</v>
      </c>
      <c r="B422" s="42" t="s">
        <v>1436</v>
      </c>
      <c r="C422" s="43" t="s">
        <v>730</v>
      </c>
      <c r="D422" s="44" t="s">
        <v>1202</v>
      </c>
      <c r="E422" s="44" t="s">
        <v>731</v>
      </c>
      <c r="F422" s="45" t="s">
        <v>1221</v>
      </c>
      <c r="G422" s="46">
        <v>43586</v>
      </c>
      <c r="H422" s="43" t="s">
        <v>1270</v>
      </c>
      <c r="I422" s="47"/>
    </row>
    <row r="423" spans="1:9" ht="33" customHeight="1" x14ac:dyDescent="0.2">
      <c r="A423" s="16">
        <v>420</v>
      </c>
      <c r="B423" s="36" t="s">
        <v>1181</v>
      </c>
      <c r="C423" s="48" t="s">
        <v>730</v>
      </c>
      <c r="D423" s="49" t="s">
        <v>1215</v>
      </c>
      <c r="E423" s="49" t="s">
        <v>731</v>
      </c>
      <c r="F423" s="50" t="s">
        <v>244</v>
      </c>
      <c r="G423" s="51">
        <v>43619</v>
      </c>
      <c r="H423" s="48" t="s">
        <v>1270</v>
      </c>
      <c r="I423" s="52"/>
    </row>
    <row r="424" spans="1:9" ht="33" customHeight="1" x14ac:dyDescent="0.2">
      <c r="A424" s="3">
        <v>421</v>
      </c>
      <c r="B424" s="42" t="s">
        <v>706</v>
      </c>
      <c r="C424" s="43" t="s">
        <v>730</v>
      </c>
      <c r="D424" s="44" t="s">
        <v>733</v>
      </c>
      <c r="E424" s="44" t="s">
        <v>740</v>
      </c>
      <c r="F424" s="45" t="s">
        <v>771</v>
      </c>
      <c r="G424" s="46">
        <v>43483</v>
      </c>
      <c r="H424" s="43" t="s">
        <v>964</v>
      </c>
      <c r="I424" s="47"/>
    </row>
    <row r="425" spans="1:9" ht="33" customHeight="1" x14ac:dyDescent="0.2">
      <c r="A425" s="16">
        <v>422</v>
      </c>
      <c r="B425" s="36" t="s">
        <v>1339</v>
      </c>
      <c r="C425" s="48" t="s">
        <v>730</v>
      </c>
      <c r="D425" s="49" t="s">
        <v>731</v>
      </c>
      <c r="E425" s="49" t="s">
        <v>770</v>
      </c>
      <c r="F425" s="50" t="s">
        <v>1220</v>
      </c>
      <c r="G425" s="51">
        <v>43619</v>
      </c>
      <c r="H425" s="48" t="s">
        <v>1270</v>
      </c>
      <c r="I425" s="52"/>
    </row>
    <row r="426" spans="1:9" ht="33" customHeight="1" x14ac:dyDescent="0.2">
      <c r="A426" s="3">
        <v>423</v>
      </c>
      <c r="B426" s="42" t="s">
        <v>1342</v>
      </c>
      <c r="C426" s="43" t="s">
        <v>730</v>
      </c>
      <c r="D426" s="44" t="s">
        <v>731</v>
      </c>
      <c r="E426" s="44" t="s">
        <v>1205</v>
      </c>
      <c r="F426" s="45" t="s">
        <v>1220</v>
      </c>
      <c r="G426" s="46">
        <v>43619</v>
      </c>
      <c r="H426" s="43" t="s">
        <v>1270</v>
      </c>
      <c r="I426" s="47"/>
    </row>
    <row r="427" spans="1:9" ht="33" customHeight="1" x14ac:dyDescent="0.2">
      <c r="A427" s="16">
        <v>424</v>
      </c>
      <c r="B427" s="36" t="s">
        <v>1149</v>
      </c>
      <c r="C427" s="48" t="s">
        <v>730</v>
      </c>
      <c r="D427" s="49" t="s">
        <v>770</v>
      </c>
      <c r="E427" s="49" t="s">
        <v>731</v>
      </c>
      <c r="F427" s="50" t="s">
        <v>1221</v>
      </c>
      <c r="G427" s="51">
        <v>43619</v>
      </c>
      <c r="H427" s="48" t="s">
        <v>1270</v>
      </c>
      <c r="I427" s="52"/>
    </row>
    <row r="428" spans="1:9" ht="33" customHeight="1" x14ac:dyDescent="0.2">
      <c r="A428" s="3">
        <v>425</v>
      </c>
      <c r="B428" s="42" t="s">
        <v>1304</v>
      </c>
      <c r="C428" s="43" t="s">
        <v>730</v>
      </c>
      <c r="D428" s="44" t="s">
        <v>740</v>
      </c>
      <c r="E428" s="44" t="s">
        <v>1499</v>
      </c>
      <c r="F428" s="45" t="s">
        <v>212</v>
      </c>
      <c r="G428" s="46">
        <v>43619</v>
      </c>
      <c r="H428" s="43" t="s">
        <v>964</v>
      </c>
      <c r="I428" s="47"/>
    </row>
    <row r="429" spans="1:9" ht="33" customHeight="1" x14ac:dyDescent="0.2">
      <c r="A429" s="16">
        <v>426</v>
      </c>
      <c r="B429" s="36" t="s">
        <v>1156</v>
      </c>
      <c r="C429" s="48" t="s">
        <v>730</v>
      </c>
      <c r="D429" s="49" t="s">
        <v>1205</v>
      </c>
      <c r="E429" s="49" t="s">
        <v>1213</v>
      </c>
      <c r="F429" s="50" t="s">
        <v>1221</v>
      </c>
      <c r="G429" s="51">
        <v>43619</v>
      </c>
      <c r="H429" s="48" t="s">
        <v>1270</v>
      </c>
      <c r="I429" s="52"/>
    </row>
    <row r="430" spans="1:9" ht="33" customHeight="1" x14ac:dyDescent="0.2">
      <c r="A430" s="3">
        <v>427</v>
      </c>
      <c r="B430" s="42" t="s">
        <v>1323</v>
      </c>
      <c r="C430" s="43" t="s">
        <v>730</v>
      </c>
      <c r="D430" s="44" t="s">
        <v>731</v>
      </c>
      <c r="E430" s="44" t="s">
        <v>736</v>
      </c>
      <c r="F430" s="45" t="s">
        <v>264</v>
      </c>
      <c r="G430" s="46">
        <v>43619</v>
      </c>
      <c r="H430" s="43" t="s">
        <v>1270</v>
      </c>
      <c r="I430" s="47"/>
    </row>
    <row r="431" spans="1:9" ht="33" customHeight="1" x14ac:dyDescent="0.2">
      <c r="A431" s="16">
        <v>428</v>
      </c>
      <c r="B431" s="36" t="s">
        <v>1329</v>
      </c>
      <c r="C431" s="48" t="s">
        <v>730</v>
      </c>
      <c r="D431" s="49" t="s">
        <v>1282</v>
      </c>
      <c r="E431" s="49" t="s">
        <v>953</v>
      </c>
      <c r="F431" s="50" t="s">
        <v>97</v>
      </c>
      <c r="G431" s="51">
        <v>43619</v>
      </c>
      <c r="H431" s="48" t="s">
        <v>964</v>
      </c>
      <c r="I431" s="52"/>
    </row>
    <row r="432" spans="1:9" ht="33" customHeight="1" x14ac:dyDescent="0.2">
      <c r="A432" s="3">
        <v>429</v>
      </c>
      <c r="B432" s="42" t="s">
        <v>1322</v>
      </c>
      <c r="C432" s="43" t="s">
        <v>730</v>
      </c>
      <c r="D432" s="44" t="s">
        <v>1213</v>
      </c>
      <c r="E432" s="44" t="s">
        <v>731</v>
      </c>
      <c r="F432" s="45" t="s">
        <v>310</v>
      </c>
      <c r="G432" s="46">
        <v>43619</v>
      </c>
      <c r="H432" s="43" t="s">
        <v>1270</v>
      </c>
      <c r="I432" s="47"/>
    </row>
    <row r="433" spans="1:9" ht="33" customHeight="1" x14ac:dyDescent="0.2">
      <c r="A433" s="16">
        <v>430</v>
      </c>
      <c r="B433" s="36" t="s">
        <v>845</v>
      </c>
      <c r="C433" s="48" t="s">
        <v>730</v>
      </c>
      <c r="D433" s="49" t="s">
        <v>736</v>
      </c>
      <c r="E433" s="49" t="s">
        <v>733</v>
      </c>
      <c r="F433" s="50" t="s">
        <v>1286</v>
      </c>
      <c r="G433" s="51">
        <v>43619</v>
      </c>
      <c r="H433" s="48" t="s">
        <v>1270</v>
      </c>
      <c r="I433" s="52"/>
    </row>
    <row r="434" spans="1:9" ht="33" customHeight="1" x14ac:dyDescent="0.2">
      <c r="A434" s="3">
        <v>431</v>
      </c>
      <c r="B434" s="42" t="s">
        <v>1347</v>
      </c>
      <c r="C434" s="43" t="s">
        <v>730</v>
      </c>
      <c r="D434" s="44" t="s">
        <v>953</v>
      </c>
      <c r="E434" s="44" t="s">
        <v>1202</v>
      </c>
      <c r="F434" s="45" t="s">
        <v>227</v>
      </c>
      <c r="G434" s="46">
        <v>43648</v>
      </c>
      <c r="H434" s="43" t="s">
        <v>1270</v>
      </c>
      <c r="I434" s="47"/>
    </row>
    <row r="435" spans="1:9" ht="33" customHeight="1" x14ac:dyDescent="0.2">
      <c r="A435" s="16">
        <v>432</v>
      </c>
      <c r="B435" s="36" t="s">
        <v>726</v>
      </c>
      <c r="C435" s="48" t="s">
        <v>730</v>
      </c>
      <c r="D435" s="49" t="s">
        <v>733</v>
      </c>
      <c r="E435" s="49" t="s">
        <v>1219</v>
      </c>
      <c r="F435" s="50" t="s">
        <v>771</v>
      </c>
      <c r="G435" s="51">
        <v>43619</v>
      </c>
      <c r="H435" s="48" t="s">
        <v>964</v>
      </c>
      <c r="I435" s="52"/>
    </row>
    <row r="436" spans="1:9" ht="33" customHeight="1" x14ac:dyDescent="0.2">
      <c r="A436" s="3">
        <v>433</v>
      </c>
      <c r="B436" s="42" t="s">
        <v>1437</v>
      </c>
      <c r="C436" s="43" t="s">
        <v>730</v>
      </c>
      <c r="D436" s="44" t="s">
        <v>1202</v>
      </c>
      <c r="E436" s="44" t="s">
        <v>953</v>
      </c>
      <c r="F436" s="45" t="s">
        <v>1221</v>
      </c>
      <c r="G436" s="46">
        <v>43586</v>
      </c>
      <c r="H436" s="43" t="s">
        <v>1270</v>
      </c>
      <c r="I436" s="47"/>
    </row>
    <row r="437" spans="1:9" ht="33" customHeight="1" x14ac:dyDescent="0.2">
      <c r="A437" s="16">
        <v>434</v>
      </c>
      <c r="B437" s="36" t="s">
        <v>1324</v>
      </c>
      <c r="C437" s="48" t="s">
        <v>730</v>
      </c>
      <c r="D437" s="49" t="s">
        <v>1219</v>
      </c>
      <c r="E437" s="49" t="s">
        <v>1213</v>
      </c>
      <c r="F437" s="50" t="s">
        <v>0</v>
      </c>
      <c r="G437" s="51">
        <v>43619</v>
      </c>
      <c r="H437" s="48" t="s">
        <v>964</v>
      </c>
      <c r="I437" s="52"/>
    </row>
    <row r="438" spans="1:9" ht="33" customHeight="1" x14ac:dyDescent="0.2">
      <c r="A438" s="3">
        <v>435</v>
      </c>
      <c r="B438" s="42" t="s">
        <v>1301</v>
      </c>
      <c r="C438" s="43" t="s">
        <v>730</v>
      </c>
      <c r="D438" s="44" t="s">
        <v>953</v>
      </c>
      <c r="E438" s="44" t="s">
        <v>735</v>
      </c>
      <c r="F438" s="45" t="s">
        <v>3</v>
      </c>
      <c r="G438" s="46">
        <v>43619</v>
      </c>
      <c r="H438" s="43" t="s">
        <v>964</v>
      </c>
      <c r="I438" s="47"/>
    </row>
    <row r="439" spans="1:9" ht="33" customHeight="1" x14ac:dyDescent="0.2">
      <c r="A439" s="16">
        <v>436</v>
      </c>
      <c r="B439" s="36" t="s">
        <v>1318</v>
      </c>
      <c r="C439" s="48" t="s">
        <v>730</v>
      </c>
      <c r="D439" s="49" t="s">
        <v>1213</v>
      </c>
      <c r="E439" s="49" t="s">
        <v>1212</v>
      </c>
      <c r="F439" s="50" t="s">
        <v>250</v>
      </c>
      <c r="G439" s="51">
        <v>43619</v>
      </c>
      <c r="H439" s="48" t="s">
        <v>1270</v>
      </c>
      <c r="I439" s="52"/>
    </row>
    <row r="440" spans="1:9" ht="33" customHeight="1" x14ac:dyDescent="0.2">
      <c r="A440" s="3">
        <v>437</v>
      </c>
      <c r="B440" s="42" t="s">
        <v>1489</v>
      </c>
      <c r="C440" s="43" t="s">
        <v>730</v>
      </c>
      <c r="D440" s="44" t="s">
        <v>735</v>
      </c>
      <c r="E440" s="44" t="s">
        <v>731</v>
      </c>
      <c r="F440" s="45" t="s">
        <v>3</v>
      </c>
      <c r="G440" s="46">
        <v>43619</v>
      </c>
      <c r="H440" s="43" t="s">
        <v>964</v>
      </c>
      <c r="I440" s="47"/>
    </row>
    <row r="441" spans="1:9" ht="33" customHeight="1" x14ac:dyDescent="0.2">
      <c r="A441" s="16">
        <v>438</v>
      </c>
      <c r="B441" s="36" t="s">
        <v>1176</v>
      </c>
      <c r="C441" s="48" t="s">
        <v>730</v>
      </c>
      <c r="D441" s="49" t="s">
        <v>1212</v>
      </c>
      <c r="E441" s="49" t="s">
        <v>731</v>
      </c>
      <c r="F441" s="50" t="s">
        <v>697</v>
      </c>
      <c r="G441" s="51">
        <v>43619</v>
      </c>
      <c r="H441" s="48" t="s">
        <v>1270</v>
      </c>
      <c r="I441" s="52"/>
    </row>
    <row r="442" spans="1:9" ht="33" customHeight="1" x14ac:dyDescent="0.2">
      <c r="A442" s="3">
        <v>439</v>
      </c>
      <c r="B442" s="42" t="s">
        <v>946</v>
      </c>
      <c r="C442" s="43" t="s">
        <v>730</v>
      </c>
      <c r="D442" s="44" t="s">
        <v>731</v>
      </c>
      <c r="E442" s="44" t="s">
        <v>1202</v>
      </c>
      <c r="F442" s="45" t="s">
        <v>216</v>
      </c>
      <c r="G442" s="46">
        <v>43619</v>
      </c>
      <c r="H442" s="43" t="s">
        <v>964</v>
      </c>
      <c r="I442" s="47"/>
    </row>
    <row r="443" spans="1:9" ht="33" customHeight="1" x14ac:dyDescent="0.2">
      <c r="A443" s="16">
        <v>440</v>
      </c>
      <c r="B443" s="36" t="s">
        <v>947</v>
      </c>
      <c r="C443" s="48" t="s">
        <v>730</v>
      </c>
      <c r="D443" s="49" t="s">
        <v>731</v>
      </c>
      <c r="E443" s="49" t="s">
        <v>733</v>
      </c>
      <c r="F443" s="50" t="s">
        <v>160</v>
      </c>
      <c r="G443" s="51">
        <v>43619</v>
      </c>
      <c r="H443" s="48" t="s">
        <v>964</v>
      </c>
      <c r="I443" s="52"/>
    </row>
    <row r="444" spans="1:9" ht="33" customHeight="1" x14ac:dyDescent="0.2">
      <c r="A444" s="3">
        <v>441</v>
      </c>
      <c r="B444" s="42" t="s">
        <v>1172</v>
      </c>
      <c r="C444" s="43" t="s">
        <v>730</v>
      </c>
      <c r="D444" s="44" t="s">
        <v>1202</v>
      </c>
      <c r="E444" s="44" t="s">
        <v>733</v>
      </c>
      <c r="F444" s="45" t="s">
        <v>1221</v>
      </c>
      <c r="G444" s="46">
        <v>43628</v>
      </c>
      <c r="H444" s="43" t="s">
        <v>1270</v>
      </c>
      <c r="I444" s="47"/>
    </row>
    <row r="445" spans="1:9" ht="33" customHeight="1" x14ac:dyDescent="0.2">
      <c r="A445" s="16">
        <v>442</v>
      </c>
      <c r="B445" s="36" t="s">
        <v>724</v>
      </c>
      <c r="C445" s="48" t="s">
        <v>730</v>
      </c>
      <c r="D445" s="49" t="s">
        <v>733</v>
      </c>
      <c r="E445" s="49" t="s">
        <v>1284</v>
      </c>
      <c r="F445" s="50" t="s">
        <v>771</v>
      </c>
      <c r="G445" s="51">
        <v>43619</v>
      </c>
      <c r="H445" s="48" t="s">
        <v>964</v>
      </c>
      <c r="I445" s="52"/>
    </row>
    <row r="446" spans="1:9" ht="33" customHeight="1" x14ac:dyDescent="0.2">
      <c r="A446" s="3">
        <v>443</v>
      </c>
      <c r="B446" s="42" t="s">
        <v>1174</v>
      </c>
      <c r="C446" s="43" t="s">
        <v>730</v>
      </c>
      <c r="D446" s="44" t="s">
        <v>733</v>
      </c>
      <c r="E446" s="44" t="s">
        <v>735</v>
      </c>
      <c r="F446" s="45" t="s">
        <v>1221</v>
      </c>
      <c r="G446" s="46">
        <v>43619</v>
      </c>
      <c r="H446" s="43" t="s">
        <v>1270</v>
      </c>
      <c r="I446" s="47"/>
    </row>
    <row r="447" spans="1:9" ht="33" customHeight="1" x14ac:dyDescent="0.2">
      <c r="A447" s="16">
        <v>444</v>
      </c>
      <c r="B447" s="36" t="s">
        <v>1334</v>
      </c>
      <c r="C447" s="48" t="s">
        <v>730</v>
      </c>
      <c r="D447" s="49" t="s">
        <v>1284</v>
      </c>
      <c r="E447" s="49" t="s">
        <v>1210</v>
      </c>
      <c r="F447" s="50" t="s">
        <v>1286</v>
      </c>
      <c r="G447" s="51">
        <v>43619</v>
      </c>
      <c r="H447" s="48" t="s">
        <v>1270</v>
      </c>
      <c r="I447" s="52"/>
    </row>
    <row r="448" spans="1:9" ht="33" customHeight="1" x14ac:dyDescent="0.2">
      <c r="A448" s="3">
        <v>445</v>
      </c>
      <c r="B448" s="42" t="s">
        <v>948</v>
      </c>
      <c r="C448" s="43" t="s">
        <v>730</v>
      </c>
      <c r="D448" s="44" t="s">
        <v>735</v>
      </c>
      <c r="E448" s="44" t="s">
        <v>731</v>
      </c>
      <c r="F448" s="45" t="s">
        <v>3</v>
      </c>
      <c r="G448" s="46">
        <v>43619</v>
      </c>
      <c r="H448" s="43" t="s">
        <v>964</v>
      </c>
      <c r="I448" s="47"/>
    </row>
    <row r="449" spans="1:9" ht="33" customHeight="1" x14ac:dyDescent="0.2">
      <c r="A449" s="16">
        <v>446</v>
      </c>
      <c r="B449" s="36" t="s">
        <v>1314</v>
      </c>
      <c r="C449" s="48" t="s">
        <v>730</v>
      </c>
      <c r="D449" s="49" t="s">
        <v>1210</v>
      </c>
      <c r="E449" s="49" t="s">
        <v>1204</v>
      </c>
      <c r="F449" s="50" t="s">
        <v>1222</v>
      </c>
      <c r="G449" s="51">
        <v>43619</v>
      </c>
      <c r="H449" s="48" t="s">
        <v>1270</v>
      </c>
      <c r="I449" s="52"/>
    </row>
    <row r="450" spans="1:9" ht="33" customHeight="1" x14ac:dyDescent="0.2">
      <c r="A450" s="3">
        <v>447</v>
      </c>
      <c r="B450" s="42" t="s">
        <v>1337</v>
      </c>
      <c r="C450" s="43" t="s">
        <v>730</v>
      </c>
      <c r="D450" s="44" t="s">
        <v>731</v>
      </c>
      <c r="E450" s="44" t="s">
        <v>953</v>
      </c>
      <c r="F450" s="45" t="s">
        <v>697</v>
      </c>
      <c r="G450" s="46">
        <v>43619</v>
      </c>
      <c r="H450" s="43" t="s">
        <v>1270</v>
      </c>
      <c r="I450" s="47"/>
    </row>
    <row r="451" spans="1:9" ht="33" customHeight="1" x14ac:dyDescent="0.2">
      <c r="A451" s="16">
        <v>448</v>
      </c>
      <c r="B451" s="36" t="s">
        <v>1312</v>
      </c>
      <c r="C451" s="48" t="s">
        <v>730</v>
      </c>
      <c r="D451" s="49" t="s">
        <v>1204</v>
      </c>
      <c r="E451" s="49" t="s">
        <v>731</v>
      </c>
      <c r="F451" s="50" t="s">
        <v>1221</v>
      </c>
      <c r="G451" s="51">
        <v>43619</v>
      </c>
      <c r="H451" s="48" t="s">
        <v>1270</v>
      </c>
      <c r="I451" s="52"/>
    </row>
    <row r="452" spans="1:9" ht="33" customHeight="1" x14ac:dyDescent="0.2">
      <c r="A452" s="3">
        <v>449</v>
      </c>
      <c r="B452" s="42" t="s">
        <v>837</v>
      </c>
      <c r="C452" s="43" t="s">
        <v>730</v>
      </c>
      <c r="D452" s="44" t="s">
        <v>953</v>
      </c>
      <c r="E452" s="44" t="s">
        <v>1216</v>
      </c>
      <c r="F452" s="45" t="s">
        <v>3</v>
      </c>
      <c r="G452" s="46">
        <v>43620</v>
      </c>
      <c r="H452" s="43" t="s">
        <v>964</v>
      </c>
      <c r="I452" s="47"/>
    </row>
    <row r="453" spans="1:9" ht="33" customHeight="1" x14ac:dyDescent="0.2">
      <c r="A453" s="16">
        <v>450</v>
      </c>
      <c r="B453" s="36" t="s">
        <v>1344</v>
      </c>
      <c r="C453" s="48" t="s">
        <v>730</v>
      </c>
      <c r="D453" s="49" t="s">
        <v>731</v>
      </c>
      <c r="E453" s="49" t="s">
        <v>735</v>
      </c>
      <c r="F453" s="50" t="s">
        <v>216</v>
      </c>
      <c r="G453" s="51">
        <v>43619</v>
      </c>
      <c r="H453" s="48" t="s">
        <v>964</v>
      </c>
      <c r="I453" s="52"/>
    </row>
    <row r="454" spans="1:9" ht="33" customHeight="1" x14ac:dyDescent="0.2">
      <c r="A454" s="3">
        <v>451</v>
      </c>
      <c r="B454" s="42" t="s">
        <v>1184</v>
      </c>
      <c r="C454" s="43" t="s">
        <v>730</v>
      </c>
      <c r="D454" s="44" t="s">
        <v>1216</v>
      </c>
      <c r="E454" s="44" t="s">
        <v>731</v>
      </c>
      <c r="F454" s="45" t="s">
        <v>257</v>
      </c>
      <c r="G454" s="46">
        <v>43619</v>
      </c>
      <c r="H454" s="43" t="s">
        <v>1270</v>
      </c>
      <c r="I454" s="47"/>
    </row>
    <row r="455" spans="1:9" ht="33" customHeight="1" x14ac:dyDescent="0.2">
      <c r="A455" s="16">
        <v>452</v>
      </c>
      <c r="B455" s="36" t="s">
        <v>847</v>
      </c>
      <c r="C455" s="48" t="s">
        <v>730</v>
      </c>
      <c r="D455" s="49" t="s">
        <v>735</v>
      </c>
      <c r="E455" s="49" t="s">
        <v>1217</v>
      </c>
      <c r="F455" s="50" t="s">
        <v>3</v>
      </c>
      <c r="G455" s="51">
        <v>43619</v>
      </c>
      <c r="H455" s="48" t="s">
        <v>964</v>
      </c>
      <c r="I455" s="52"/>
    </row>
    <row r="456" spans="1:9" ht="33" customHeight="1" x14ac:dyDescent="0.2">
      <c r="A456" s="3">
        <v>453</v>
      </c>
      <c r="B456" s="42" t="s">
        <v>927</v>
      </c>
      <c r="C456" s="43" t="s">
        <v>730</v>
      </c>
      <c r="D456" s="44" t="s">
        <v>731</v>
      </c>
      <c r="E456" s="44" t="s">
        <v>737</v>
      </c>
      <c r="F456" s="45" t="s">
        <v>216</v>
      </c>
      <c r="G456" s="46">
        <v>43482</v>
      </c>
      <c r="H456" s="43" t="s">
        <v>964</v>
      </c>
      <c r="I456" s="47"/>
    </row>
    <row r="457" spans="1:9" ht="33" customHeight="1" x14ac:dyDescent="0.2">
      <c r="A457" s="16">
        <v>454</v>
      </c>
      <c r="B457" s="36" t="s">
        <v>1191</v>
      </c>
      <c r="C457" s="48" t="s">
        <v>730</v>
      </c>
      <c r="D457" s="49" t="s">
        <v>1217</v>
      </c>
      <c r="E457" s="49" t="s">
        <v>733</v>
      </c>
      <c r="F457" s="50" t="s">
        <v>1221</v>
      </c>
      <c r="G457" s="51">
        <v>43619</v>
      </c>
      <c r="H457" s="48" t="s">
        <v>1270</v>
      </c>
      <c r="I457" s="52"/>
    </row>
    <row r="458" spans="1:9" ht="33" customHeight="1" x14ac:dyDescent="0.2">
      <c r="A458" s="3">
        <v>455</v>
      </c>
      <c r="B458" s="42" t="s">
        <v>1306</v>
      </c>
      <c r="C458" s="43" t="s">
        <v>730</v>
      </c>
      <c r="D458" s="44" t="s">
        <v>737</v>
      </c>
      <c r="E458" s="44" t="s">
        <v>1213</v>
      </c>
      <c r="F458" s="45" t="s">
        <v>31</v>
      </c>
      <c r="G458" s="46">
        <v>43619</v>
      </c>
      <c r="H458" s="43" t="s">
        <v>964</v>
      </c>
      <c r="I458" s="47"/>
    </row>
    <row r="459" spans="1:9" ht="33" customHeight="1" x14ac:dyDescent="0.2">
      <c r="A459" s="16">
        <v>456</v>
      </c>
      <c r="B459" s="36" t="s">
        <v>1331</v>
      </c>
      <c r="C459" s="48" t="s">
        <v>730</v>
      </c>
      <c r="D459" s="49" t="s">
        <v>733</v>
      </c>
      <c r="E459" s="49" t="s">
        <v>1218</v>
      </c>
      <c r="F459" s="50" t="s">
        <v>1221</v>
      </c>
      <c r="G459" s="51">
        <v>43619</v>
      </c>
      <c r="H459" s="48" t="s">
        <v>1270</v>
      </c>
      <c r="I459" s="52"/>
    </row>
    <row r="460" spans="1:9" ht="33" customHeight="1" x14ac:dyDescent="0.2">
      <c r="A460" s="3">
        <v>457</v>
      </c>
      <c r="B460" s="42" t="s">
        <v>1319</v>
      </c>
      <c r="C460" s="43" t="s">
        <v>730</v>
      </c>
      <c r="D460" s="44" t="s">
        <v>1213</v>
      </c>
      <c r="E460" s="44" t="s">
        <v>954</v>
      </c>
      <c r="F460" s="45" t="s">
        <v>291</v>
      </c>
      <c r="G460" s="46">
        <v>43619</v>
      </c>
      <c r="H460" s="43" t="s">
        <v>1270</v>
      </c>
      <c r="I460" s="47"/>
    </row>
    <row r="461" spans="1:9" ht="33" customHeight="1" x14ac:dyDescent="0.2">
      <c r="A461" s="16">
        <v>458</v>
      </c>
      <c r="B461" s="36" t="s">
        <v>1490</v>
      </c>
      <c r="C461" s="48" t="s">
        <v>730</v>
      </c>
      <c r="D461" s="49" t="s">
        <v>1218</v>
      </c>
      <c r="E461" s="49" t="s">
        <v>1213</v>
      </c>
      <c r="F461" s="50" t="s">
        <v>0</v>
      </c>
      <c r="G461" s="51">
        <v>43619</v>
      </c>
      <c r="H461" s="48" t="s">
        <v>964</v>
      </c>
      <c r="I461" s="52"/>
    </row>
    <row r="462" spans="1:9" ht="33" customHeight="1" x14ac:dyDescent="0.2">
      <c r="A462" s="3">
        <v>459</v>
      </c>
      <c r="B462" s="42" t="s">
        <v>722</v>
      </c>
      <c r="C462" s="43" t="s">
        <v>730</v>
      </c>
      <c r="D462" s="44" t="s">
        <v>954</v>
      </c>
      <c r="E462" s="44" t="s">
        <v>1500</v>
      </c>
      <c r="F462" s="45" t="s">
        <v>212</v>
      </c>
      <c r="G462" s="46">
        <v>43619</v>
      </c>
      <c r="H462" s="43" t="s">
        <v>964</v>
      </c>
      <c r="I462" s="47"/>
    </row>
    <row r="463" spans="1:9" ht="33" customHeight="1" x14ac:dyDescent="0.2">
      <c r="A463" s="16">
        <v>460</v>
      </c>
      <c r="B463" s="36" t="s">
        <v>1185</v>
      </c>
      <c r="C463" s="48" t="s">
        <v>730</v>
      </c>
      <c r="D463" s="49" t="s">
        <v>1213</v>
      </c>
      <c r="E463" s="49" t="s">
        <v>953</v>
      </c>
      <c r="F463" s="50" t="s">
        <v>264</v>
      </c>
      <c r="G463" s="51">
        <v>43619</v>
      </c>
      <c r="H463" s="48" t="s">
        <v>1270</v>
      </c>
      <c r="I463" s="52"/>
    </row>
    <row r="464" spans="1:9" ht="33" customHeight="1" x14ac:dyDescent="0.2">
      <c r="A464" s="3">
        <v>461</v>
      </c>
      <c r="B464" s="42" t="s">
        <v>1491</v>
      </c>
      <c r="C464" s="43" t="s">
        <v>730</v>
      </c>
      <c r="D464" s="44" t="s">
        <v>1428</v>
      </c>
      <c r="E464" s="44" t="s">
        <v>962</v>
      </c>
      <c r="F464" s="45" t="s">
        <v>0</v>
      </c>
      <c r="G464" s="46">
        <v>43636</v>
      </c>
      <c r="H464" s="43" t="s">
        <v>964</v>
      </c>
      <c r="I464" s="47"/>
    </row>
    <row r="465" spans="1:9" ht="33" customHeight="1" x14ac:dyDescent="0.2">
      <c r="A465" s="16">
        <v>462</v>
      </c>
      <c r="B465" s="36" t="s">
        <v>1492</v>
      </c>
      <c r="C465" s="48" t="s">
        <v>730</v>
      </c>
      <c r="D465" s="49" t="s">
        <v>953</v>
      </c>
      <c r="E465" s="49" t="s">
        <v>731</v>
      </c>
      <c r="F465" s="50" t="s">
        <v>1503</v>
      </c>
      <c r="G465" s="51">
        <v>43619</v>
      </c>
      <c r="H465" s="48" t="s">
        <v>964</v>
      </c>
      <c r="I465" s="52"/>
    </row>
    <row r="466" spans="1:9" ht="33" customHeight="1" x14ac:dyDescent="0.2">
      <c r="A466" s="3">
        <v>463</v>
      </c>
      <c r="B466" s="42" t="s">
        <v>1340</v>
      </c>
      <c r="C466" s="43" t="s">
        <v>730</v>
      </c>
      <c r="D466" s="44" t="s">
        <v>731</v>
      </c>
      <c r="E466" s="44" t="s">
        <v>1199</v>
      </c>
      <c r="F466" s="45" t="s">
        <v>244</v>
      </c>
      <c r="G466" s="46">
        <v>43619</v>
      </c>
      <c r="H466" s="43" t="s">
        <v>1270</v>
      </c>
      <c r="I466" s="47"/>
    </row>
    <row r="467" spans="1:9" ht="33" customHeight="1" x14ac:dyDescent="0.2">
      <c r="A467" s="16">
        <v>464</v>
      </c>
      <c r="B467" s="36" t="s">
        <v>1587</v>
      </c>
      <c r="C467" s="48" t="s">
        <v>730</v>
      </c>
      <c r="D467" s="49" t="s">
        <v>953</v>
      </c>
      <c r="E467" s="49" t="s">
        <v>1199</v>
      </c>
      <c r="F467" s="50" t="s">
        <v>3</v>
      </c>
      <c r="G467" s="51">
        <v>43657</v>
      </c>
      <c r="H467" s="48" t="s">
        <v>964</v>
      </c>
      <c r="I467" s="52"/>
    </row>
    <row r="468" spans="1:9" ht="33" customHeight="1" x14ac:dyDescent="0.2">
      <c r="A468" s="3">
        <v>465</v>
      </c>
      <c r="B468" s="42" t="s">
        <v>1136</v>
      </c>
      <c r="C468" s="43" t="s">
        <v>730</v>
      </c>
      <c r="D468" s="44" t="s">
        <v>1199</v>
      </c>
      <c r="E468" s="44" t="s">
        <v>1350</v>
      </c>
      <c r="F468" s="45" t="s">
        <v>697</v>
      </c>
      <c r="G468" s="46">
        <v>43619</v>
      </c>
      <c r="H468" s="43" t="s">
        <v>1270</v>
      </c>
      <c r="I468" s="47"/>
    </row>
    <row r="469" spans="1:9" ht="33" customHeight="1" x14ac:dyDescent="0.2">
      <c r="A469" s="16">
        <v>466</v>
      </c>
      <c r="B469" s="36" t="s">
        <v>1309</v>
      </c>
      <c r="C469" s="48" t="s">
        <v>730</v>
      </c>
      <c r="D469" s="49" t="s">
        <v>1199</v>
      </c>
      <c r="E469" s="49" t="s">
        <v>732</v>
      </c>
      <c r="F469" s="50" t="s">
        <v>697</v>
      </c>
      <c r="G469" s="51">
        <v>43619</v>
      </c>
      <c r="H469" s="48" t="s">
        <v>1270</v>
      </c>
      <c r="I469" s="52"/>
    </row>
    <row r="470" spans="1:9" ht="33" customHeight="1" x14ac:dyDescent="0.2">
      <c r="A470" s="3">
        <v>467</v>
      </c>
      <c r="B470" s="42" t="s">
        <v>1317</v>
      </c>
      <c r="C470" s="43" t="s">
        <v>730</v>
      </c>
      <c r="D470" s="44" t="s">
        <v>1210</v>
      </c>
      <c r="E470" s="44" t="s">
        <v>1281</v>
      </c>
      <c r="F470" s="45" t="s">
        <v>1225</v>
      </c>
      <c r="G470" s="46">
        <v>43619</v>
      </c>
      <c r="H470" s="43" t="s">
        <v>964</v>
      </c>
      <c r="I470" s="47"/>
    </row>
    <row r="471" spans="1:9" ht="33" customHeight="1" x14ac:dyDescent="0.2">
      <c r="A471" s="16">
        <v>468</v>
      </c>
      <c r="B471" s="36" t="s">
        <v>1588</v>
      </c>
      <c r="C471" s="48" t="s">
        <v>730</v>
      </c>
      <c r="D471" s="49" t="s">
        <v>732</v>
      </c>
      <c r="E471" s="49" t="s">
        <v>1213</v>
      </c>
      <c r="F471" s="50" t="s">
        <v>3</v>
      </c>
      <c r="G471" s="51">
        <v>43641</v>
      </c>
      <c r="H471" s="48" t="s">
        <v>964</v>
      </c>
      <c r="I471" s="52"/>
    </row>
    <row r="472" spans="1:9" ht="33" customHeight="1" x14ac:dyDescent="0.2">
      <c r="A472" s="3">
        <v>469</v>
      </c>
      <c r="B472" s="42" t="s">
        <v>1326</v>
      </c>
      <c r="C472" s="43" t="s">
        <v>730</v>
      </c>
      <c r="D472" s="44" t="s">
        <v>1281</v>
      </c>
      <c r="E472" s="44" t="s">
        <v>953</v>
      </c>
      <c r="F472" s="45" t="s">
        <v>97</v>
      </c>
      <c r="G472" s="46">
        <v>43619</v>
      </c>
      <c r="H472" s="43" t="s">
        <v>964</v>
      </c>
      <c r="I472" s="47"/>
    </row>
    <row r="473" spans="1:9" ht="33" customHeight="1" x14ac:dyDescent="0.2">
      <c r="A473" s="16">
        <v>470</v>
      </c>
      <c r="B473" s="36" t="s">
        <v>1187</v>
      </c>
      <c r="C473" s="48" t="s">
        <v>730</v>
      </c>
      <c r="D473" s="49" t="s">
        <v>1213</v>
      </c>
      <c r="E473" s="49" t="s">
        <v>770</v>
      </c>
      <c r="F473" s="50" t="s">
        <v>264</v>
      </c>
      <c r="G473" s="51">
        <v>43619</v>
      </c>
      <c r="H473" s="48" t="s">
        <v>1270</v>
      </c>
      <c r="I473" s="52"/>
    </row>
    <row r="474" spans="1:9" ht="33" customHeight="1" x14ac:dyDescent="0.2">
      <c r="A474" s="3">
        <v>471</v>
      </c>
      <c r="B474" s="42" t="s">
        <v>1315</v>
      </c>
      <c r="C474" s="43" t="s">
        <v>730</v>
      </c>
      <c r="D474" s="44" t="s">
        <v>953</v>
      </c>
      <c r="E474" s="44" t="s">
        <v>731</v>
      </c>
      <c r="F474" s="45" t="s">
        <v>160</v>
      </c>
      <c r="G474" s="46">
        <v>43619</v>
      </c>
      <c r="H474" s="43" t="s">
        <v>964</v>
      </c>
      <c r="I474" s="47"/>
    </row>
    <row r="475" spans="1:9" ht="33" customHeight="1" x14ac:dyDescent="0.2">
      <c r="A475" s="16">
        <v>472</v>
      </c>
      <c r="B475" s="36" t="s">
        <v>1155</v>
      </c>
      <c r="C475" s="48" t="s">
        <v>730</v>
      </c>
      <c r="D475" s="49" t="s">
        <v>770</v>
      </c>
      <c r="E475" s="49" t="s">
        <v>963</v>
      </c>
      <c r="F475" s="50" t="s">
        <v>1221</v>
      </c>
      <c r="G475" s="51">
        <v>43619</v>
      </c>
      <c r="H475" s="48" t="s">
        <v>1270</v>
      </c>
      <c r="I475" s="52"/>
    </row>
    <row r="476" spans="1:9" ht="33" customHeight="1" x14ac:dyDescent="0.2">
      <c r="A476" s="3">
        <v>473</v>
      </c>
      <c r="B476" s="42" t="s">
        <v>1343</v>
      </c>
      <c r="C476" s="43" t="s">
        <v>730</v>
      </c>
      <c r="D476" s="44" t="s">
        <v>731</v>
      </c>
      <c r="E476" s="44" t="s">
        <v>953</v>
      </c>
      <c r="F476" s="45" t="s">
        <v>1287</v>
      </c>
      <c r="G476" s="46">
        <v>43619</v>
      </c>
      <c r="H476" s="43" t="s">
        <v>964</v>
      </c>
      <c r="I476" s="47"/>
    </row>
    <row r="477" spans="1:9" ht="33" customHeight="1" x14ac:dyDescent="0.2">
      <c r="A477" s="16">
        <v>474</v>
      </c>
      <c r="B477" s="36" t="s">
        <v>949</v>
      </c>
      <c r="C477" s="48" t="s">
        <v>730</v>
      </c>
      <c r="D477" s="49" t="s">
        <v>963</v>
      </c>
      <c r="E477" s="49" t="s">
        <v>735</v>
      </c>
      <c r="F477" s="50" t="s">
        <v>48</v>
      </c>
      <c r="G477" s="51">
        <v>43619</v>
      </c>
      <c r="H477" s="48" t="s">
        <v>964</v>
      </c>
      <c r="I477" s="52"/>
    </row>
    <row r="478" spans="1:9" ht="33" customHeight="1" x14ac:dyDescent="0.2">
      <c r="A478" s="3">
        <v>475</v>
      </c>
      <c r="B478" s="42" t="s">
        <v>1302</v>
      </c>
      <c r="C478" s="43" t="s">
        <v>730</v>
      </c>
      <c r="D478" s="44" t="s">
        <v>735</v>
      </c>
      <c r="E478" s="44" t="s">
        <v>1501</v>
      </c>
      <c r="F478" s="45" t="s">
        <v>3</v>
      </c>
      <c r="G478" s="46">
        <v>43619</v>
      </c>
      <c r="H478" s="43" t="s">
        <v>964</v>
      </c>
      <c r="I478" s="47"/>
    </row>
    <row r="479" spans="1:9" ht="33" customHeight="1" x14ac:dyDescent="0.2">
      <c r="A479" s="16">
        <v>476</v>
      </c>
      <c r="B479" s="36" t="s">
        <v>1494</v>
      </c>
      <c r="C479" s="48" t="s">
        <v>730</v>
      </c>
      <c r="D479" s="49" t="s">
        <v>1501</v>
      </c>
      <c r="E479" s="49" t="s">
        <v>1206</v>
      </c>
      <c r="F479" s="50" t="s">
        <v>48</v>
      </c>
      <c r="G479" s="51">
        <v>43649</v>
      </c>
      <c r="H479" s="48" t="s">
        <v>964</v>
      </c>
      <c r="I479" s="52"/>
    </row>
    <row r="480" spans="1:9" ht="33" customHeight="1" x14ac:dyDescent="0.2">
      <c r="A480" s="3">
        <v>477</v>
      </c>
      <c r="B480" s="42" t="s">
        <v>1313</v>
      </c>
      <c r="C480" s="43" t="s">
        <v>730</v>
      </c>
      <c r="D480" s="44" t="s">
        <v>1206</v>
      </c>
      <c r="E480" s="44" t="s">
        <v>1502</v>
      </c>
      <c r="F480" s="45" t="s">
        <v>1220</v>
      </c>
      <c r="G480" s="46">
        <v>43619</v>
      </c>
      <c r="H480" s="43" t="s">
        <v>1270</v>
      </c>
      <c r="I480" s="47"/>
    </row>
    <row r="481" spans="1:9" ht="33" customHeight="1" x14ac:dyDescent="0.2">
      <c r="A481" s="16">
        <v>478</v>
      </c>
      <c r="B481" s="36" t="s">
        <v>1495</v>
      </c>
      <c r="C481" s="48" t="s">
        <v>730</v>
      </c>
      <c r="D481" s="49" t="s">
        <v>1590</v>
      </c>
      <c r="E481" s="49" t="s">
        <v>731</v>
      </c>
      <c r="F481" s="50" t="s">
        <v>1222</v>
      </c>
      <c r="G481" s="51">
        <v>43619</v>
      </c>
      <c r="H481" s="48" t="s">
        <v>1270</v>
      </c>
      <c r="I481" s="52"/>
    </row>
    <row r="482" spans="1:9" ht="33" customHeight="1" x14ac:dyDescent="0.2">
      <c r="A482" s="3">
        <v>479</v>
      </c>
      <c r="B482" s="42" t="s">
        <v>1496</v>
      </c>
      <c r="C482" s="43" t="s">
        <v>730</v>
      </c>
      <c r="D482" s="44" t="s">
        <v>731</v>
      </c>
      <c r="E482" s="44" t="s">
        <v>740</v>
      </c>
      <c r="F482" s="45" t="s">
        <v>1222</v>
      </c>
      <c r="G482" s="46">
        <v>43619</v>
      </c>
      <c r="H482" s="43" t="s">
        <v>1270</v>
      </c>
      <c r="I482" s="47"/>
    </row>
    <row r="483" spans="1:9" ht="33" customHeight="1" x14ac:dyDescent="0.2">
      <c r="A483" s="16">
        <v>480</v>
      </c>
      <c r="B483" s="36" t="s">
        <v>863</v>
      </c>
      <c r="C483" s="48" t="s">
        <v>730</v>
      </c>
      <c r="D483" s="49" t="s">
        <v>740</v>
      </c>
      <c r="E483" s="49" t="s">
        <v>1213</v>
      </c>
      <c r="F483" s="50" t="s">
        <v>212</v>
      </c>
      <c r="G483" s="51">
        <v>43619</v>
      </c>
      <c r="H483" s="48" t="s">
        <v>964</v>
      </c>
      <c r="I483" s="52"/>
    </row>
    <row r="484" spans="1:9" ht="33" customHeight="1" x14ac:dyDescent="0.2">
      <c r="A484" s="3">
        <v>481</v>
      </c>
      <c r="B484" s="42" t="s">
        <v>1183</v>
      </c>
      <c r="C484" s="43" t="s">
        <v>730</v>
      </c>
      <c r="D484" s="44" t="s">
        <v>1213</v>
      </c>
      <c r="E484" s="44" t="s">
        <v>733</v>
      </c>
      <c r="F484" s="45" t="s">
        <v>257</v>
      </c>
      <c r="G484" s="46">
        <v>43619</v>
      </c>
      <c r="H484" s="43" t="s">
        <v>1270</v>
      </c>
      <c r="I484" s="47"/>
    </row>
    <row r="485" spans="1:9" ht="33" customHeight="1" x14ac:dyDescent="0.2">
      <c r="A485" s="16">
        <v>482</v>
      </c>
      <c r="B485" s="36" t="s">
        <v>1497</v>
      </c>
      <c r="C485" s="48" t="s">
        <v>730</v>
      </c>
      <c r="D485" s="49" t="s">
        <v>733</v>
      </c>
      <c r="E485" s="49" t="s">
        <v>1200</v>
      </c>
      <c r="F485" s="50" t="s">
        <v>1221</v>
      </c>
      <c r="G485" s="51">
        <v>43619</v>
      </c>
      <c r="H485" s="48" t="s">
        <v>1270</v>
      </c>
      <c r="I485" s="52"/>
    </row>
    <row r="486" spans="1:9" ht="33" customHeight="1" x14ac:dyDescent="0.2">
      <c r="A486" s="3">
        <v>483</v>
      </c>
      <c r="B486" s="42" t="s">
        <v>1141</v>
      </c>
      <c r="C486" s="43" t="s">
        <v>730</v>
      </c>
      <c r="D486" s="44" t="s">
        <v>1280</v>
      </c>
      <c r="E486" s="44" t="s">
        <v>733</v>
      </c>
      <c r="F486" s="45" t="s">
        <v>697</v>
      </c>
      <c r="G486" s="46">
        <v>43619</v>
      </c>
      <c r="H486" s="43" t="s">
        <v>1270</v>
      </c>
      <c r="I486" s="47"/>
    </row>
    <row r="487" spans="1:9" ht="33" customHeight="1" x14ac:dyDescent="0.2">
      <c r="A487" s="16">
        <v>484</v>
      </c>
      <c r="B487" s="36" t="s">
        <v>1151</v>
      </c>
      <c r="C487" s="48" t="s">
        <v>730</v>
      </c>
      <c r="D487" s="49" t="s">
        <v>733</v>
      </c>
      <c r="E487" s="49" t="s">
        <v>953</v>
      </c>
      <c r="F487" s="50" t="s">
        <v>1221</v>
      </c>
      <c r="G487" s="51">
        <v>43619</v>
      </c>
      <c r="H487" s="48" t="s">
        <v>1270</v>
      </c>
      <c r="I487" s="52"/>
    </row>
    <row r="488" spans="1:9" ht="33" customHeight="1" x14ac:dyDescent="0.2">
      <c r="A488" s="3">
        <v>485</v>
      </c>
      <c r="B488" s="42" t="s">
        <v>703</v>
      </c>
      <c r="C488" s="43" t="s">
        <v>730</v>
      </c>
      <c r="D488" s="44" t="s">
        <v>953</v>
      </c>
      <c r="E488" s="44" t="s">
        <v>1201</v>
      </c>
      <c r="F488" s="45" t="s">
        <v>3</v>
      </c>
      <c r="G488" s="46">
        <v>43482</v>
      </c>
      <c r="H488" s="43" t="s">
        <v>964</v>
      </c>
      <c r="I488" s="47"/>
    </row>
    <row r="489" spans="1:9" ht="33" customHeight="1" x14ac:dyDescent="0.2">
      <c r="A489" s="16">
        <v>486</v>
      </c>
      <c r="B489" s="36" t="s">
        <v>1311</v>
      </c>
      <c r="C489" s="48" t="s">
        <v>730</v>
      </c>
      <c r="D489" s="49" t="s">
        <v>1201</v>
      </c>
      <c r="E489" s="49" t="s">
        <v>731</v>
      </c>
      <c r="F489" s="50" t="s">
        <v>697</v>
      </c>
      <c r="G489" s="51">
        <v>43619</v>
      </c>
      <c r="H489" s="48" t="s">
        <v>1270</v>
      </c>
      <c r="I489" s="52"/>
    </row>
    <row r="490" spans="1:9" ht="33" customHeight="1" x14ac:dyDescent="0.2">
      <c r="A490" s="3">
        <v>487</v>
      </c>
      <c r="B490" s="42" t="s">
        <v>1438</v>
      </c>
      <c r="C490" s="43" t="s">
        <v>730</v>
      </c>
      <c r="D490" s="44" t="s">
        <v>731</v>
      </c>
      <c r="E490" s="44" t="s">
        <v>770</v>
      </c>
      <c r="F490" s="45" t="s">
        <v>1440</v>
      </c>
      <c r="G490" s="46">
        <v>43619</v>
      </c>
      <c r="H490" s="43" t="s">
        <v>1270</v>
      </c>
      <c r="I490" s="47"/>
    </row>
    <row r="491" spans="1:9" ht="33" customHeight="1" x14ac:dyDescent="0.2">
      <c r="A491" s="16">
        <v>488</v>
      </c>
      <c r="B491" s="36" t="s">
        <v>769</v>
      </c>
      <c r="C491" s="48" t="s">
        <v>730</v>
      </c>
      <c r="D491" s="49" t="s">
        <v>770</v>
      </c>
      <c r="E491" s="49" t="s">
        <v>733</v>
      </c>
      <c r="F491" s="50" t="s">
        <v>771</v>
      </c>
      <c r="G491" s="51">
        <v>43619</v>
      </c>
      <c r="H491" s="48" t="s">
        <v>964</v>
      </c>
      <c r="I491" s="52"/>
    </row>
    <row r="492" spans="1:9" ht="33" customHeight="1" x14ac:dyDescent="0.2">
      <c r="A492" s="3">
        <v>489</v>
      </c>
      <c r="B492" s="42" t="s">
        <v>1152</v>
      </c>
      <c r="C492" s="43" t="s">
        <v>730</v>
      </c>
      <c r="D492" s="44" t="s">
        <v>733</v>
      </c>
      <c r="E492" s="44" t="s">
        <v>1211</v>
      </c>
      <c r="F492" s="45" t="s">
        <v>1221</v>
      </c>
      <c r="G492" s="46">
        <v>43619</v>
      </c>
      <c r="H492" s="43" t="s">
        <v>1270</v>
      </c>
      <c r="I492" s="47"/>
    </row>
    <row r="493" spans="1:9" ht="33" customHeight="1" x14ac:dyDescent="0.2">
      <c r="A493" s="16">
        <v>490</v>
      </c>
      <c r="B493" s="36" t="s">
        <v>1316</v>
      </c>
      <c r="C493" s="48" t="s">
        <v>730</v>
      </c>
      <c r="D493" s="49" t="s">
        <v>1211</v>
      </c>
      <c r="E493" s="49" t="s">
        <v>953</v>
      </c>
      <c r="F493" s="50" t="s">
        <v>1224</v>
      </c>
      <c r="G493" s="51">
        <v>43619</v>
      </c>
      <c r="H493" s="48" t="s">
        <v>1270</v>
      </c>
      <c r="I493" s="52"/>
    </row>
    <row r="494" spans="1:9" ht="33" customHeight="1" x14ac:dyDescent="0.2">
      <c r="A494" s="3">
        <v>491</v>
      </c>
      <c r="B494" s="42" t="s">
        <v>1163</v>
      </c>
      <c r="C494" s="43" t="s">
        <v>730</v>
      </c>
      <c r="D494" s="44" t="s">
        <v>953</v>
      </c>
      <c r="E494" s="44" t="s">
        <v>731</v>
      </c>
      <c r="F494" s="45" t="s">
        <v>1223</v>
      </c>
      <c r="G494" s="46">
        <v>43619</v>
      </c>
      <c r="H494" s="43" t="s">
        <v>1270</v>
      </c>
      <c r="I494" s="47"/>
    </row>
    <row r="495" spans="1:9" ht="33" customHeight="1" x14ac:dyDescent="0.2">
      <c r="A495" s="16">
        <v>492</v>
      </c>
      <c r="B495" s="36" t="s">
        <v>1154</v>
      </c>
      <c r="C495" s="48" t="s">
        <v>730</v>
      </c>
      <c r="D495" s="49" t="s">
        <v>731</v>
      </c>
      <c r="E495" s="49" t="s">
        <v>1283</v>
      </c>
      <c r="F495" s="50" t="s">
        <v>1221</v>
      </c>
      <c r="G495" s="51">
        <v>43619</v>
      </c>
      <c r="H495" s="48" t="s">
        <v>1270</v>
      </c>
      <c r="I495" s="52"/>
    </row>
    <row r="496" spans="1:9" ht="33" customHeight="1" x14ac:dyDescent="0.2">
      <c r="A496" s="3">
        <v>493</v>
      </c>
      <c r="B496" s="42" t="s">
        <v>1330</v>
      </c>
      <c r="C496" s="43" t="s">
        <v>730</v>
      </c>
      <c r="D496" s="44" t="s">
        <v>1283</v>
      </c>
      <c r="E496" s="44" t="s">
        <v>962</v>
      </c>
      <c r="F496" s="45" t="s">
        <v>97</v>
      </c>
      <c r="G496" s="46">
        <v>43619</v>
      </c>
      <c r="H496" s="43" t="s">
        <v>964</v>
      </c>
      <c r="I496" s="47"/>
    </row>
    <row r="497" spans="1:9" ht="33" customHeight="1" x14ac:dyDescent="0.2">
      <c r="A497" s="16">
        <v>494</v>
      </c>
      <c r="B497" s="36" t="s">
        <v>1134</v>
      </c>
      <c r="C497" s="48" t="s">
        <v>730</v>
      </c>
      <c r="D497" s="49" t="s">
        <v>962</v>
      </c>
      <c r="E497" s="49" t="s">
        <v>1209</v>
      </c>
      <c r="F497" s="50" t="s">
        <v>1220</v>
      </c>
      <c r="G497" s="51">
        <v>43619</v>
      </c>
      <c r="H497" s="48" t="s">
        <v>1270</v>
      </c>
      <c r="I497" s="52"/>
    </row>
    <row r="498" spans="1:9" ht="33" customHeight="1" x14ac:dyDescent="0.2">
      <c r="A498" s="3">
        <v>495</v>
      </c>
      <c r="B498" s="42" t="s">
        <v>1162</v>
      </c>
      <c r="C498" s="43" t="s">
        <v>730</v>
      </c>
      <c r="D498" s="44" t="s">
        <v>1209</v>
      </c>
      <c r="E498" s="44" t="s">
        <v>1213</v>
      </c>
      <c r="F498" s="45" t="s">
        <v>1223</v>
      </c>
      <c r="G498" s="46">
        <v>43619</v>
      </c>
      <c r="H498" s="43" t="s">
        <v>1270</v>
      </c>
      <c r="I498" s="47"/>
    </row>
    <row r="499" spans="1:9" ht="33" customHeight="1" x14ac:dyDescent="0.2">
      <c r="A499" s="16">
        <v>496</v>
      </c>
      <c r="B499" s="36" t="s">
        <v>1321</v>
      </c>
      <c r="C499" s="48" t="s">
        <v>730</v>
      </c>
      <c r="D499" s="49" t="s">
        <v>1213</v>
      </c>
      <c r="E499" s="49" t="s">
        <v>954</v>
      </c>
      <c r="F499" s="50" t="s">
        <v>301</v>
      </c>
      <c r="G499" s="51">
        <v>43619</v>
      </c>
      <c r="H499" s="48" t="s">
        <v>1270</v>
      </c>
      <c r="I499" s="52"/>
    </row>
    <row r="500" spans="1:9" ht="33" customHeight="1" x14ac:dyDescent="0.2">
      <c r="A500" s="3">
        <v>497</v>
      </c>
      <c r="B500" s="42" t="s">
        <v>1175</v>
      </c>
      <c r="C500" s="43" t="s">
        <v>730</v>
      </c>
      <c r="D500" s="44" t="s">
        <v>954</v>
      </c>
      <c r="E500" s="44" t="s">
        <v>733</v>
      </c>
      <c r="F500" s="45" t="s">
        <v>212</v>
      </c>
      <c r="G500" s="46">
        <v>43619</v>
      </c>
      <c r="H500" s="43" t="s">
        <v>964</v>
      </c>
      <c r="I500" s="47"/>
    </row>
    <row r="501" spans="1:9" ht="33" customHeight="1" x14ac:dyDescent="0.2">
      <c r="A501" s="16">
        <v>498</v>
      </c>
      <c r="B501" s="36" t="s">
        <v>727</v>
      </c>
      <c r="C501" s="48" t="s">
        <v>730</v>
      </c>
      <c r="D501" s="49" t="s">
        <v>733</v>
      </c>
      <c r="E501" s="49" t="s">
        <v>733</v>
      </c>
      <c r="F501" s="50" t="s">
        <v>771</v>
      </c>
      <c r="G501" s="51">
        <v>43619</v>
      </c>
      <c r="H501" s="48" t="s">
        <v>964</v>
      </c>
      <c r="I501" s="52"/>
    </row>
    <row r="502" spans="1:9" ht="33" customHeight="1" x14ac:dyDescent="0.2">
      <c r="A502" s="3">
        <v>499</v>
      </c>
      <c r="B502" s="42" t="s">
        <v>1153</v>
      </c>
      <c r="C502" s="43" t="s">
        <v>730</v>
      </c>
      <c r="D502" s="44" t="s">
        <v>733</v>
      </c>
      <c r="E502" s="44" t="s">
        <v>953</v>
      </c>
      <c r="F502" s="45" t="s">
        <v>1221</v>
      </c>
      <c r="G502" s="46">
        <v>43619</v>
      </c>
      <c r="H502" s="43" t="s">
        <v>1270</v>
      </c>
      <c r="I502" s="47"/>
    </row>
    <row r="503" spans="1:9" ht="33" customHeight="1" x14ac:dyDescent="0.2">
      <c r="A503" s="16">
        <v>500</v>
      </c>
      <c r="B503" s="36" t="s">
        <v>1327</v>
      </c>
      <c r="C503" s="48" t="s">
        <v>730</v>
      </c>
      <c r="D503" s="49" t="s">
        <v>953</v>
      </c>
      <c r="E503" s="49"/>
      <c r="F503" s="50" t="s">
        <v>1224</v>
      </c>
      <c r="G503" s="51">
        <v>43619</v>
      </c>
      <c r="H503" s="48" t="s">
        <v>1270</v>
      </c>
      <c r="I503" s="52"/>
    </row>
    <row r="504" spans="1:9" ht="33" customHeight="1" x14ac:dyDescent="0.2">
      <c r="A504" s="3">
        <v>501</v>
      </c>
      <c r="B504" s="42" t="s">
        <v>772</v>
      </c>
      <c r="C504" s="43" t="s">
        <v>743</v>
      </c>
      <c r="D504" s="44" t="s">
        <v>744</v>
      </c>
      <c r="E504" s="44" t="s">
        <v>744</v>
      </c>
      <c r="F504" s="45" t="s">
        <v>752</v>
      </c>
      <c r="G504" s="46">
        <v>43587</v>
      </c>
      <c r="H504" s="43" t="s">
        <v>1270</v>
      </c>
      <c r="I504" s="47"/>
    </row>
    <row r="505" spans="1:9" ht="33" customHeight="1" x14ac:dyDescent="0.2">
      <c r="A505" s="16">
        <v>502</v>
      </c>
      <c r="B505" s="36" t="s">
        <v>1447</v>
      </c>
      <c r="C505" s="48" t="s">
        <v>743</v>
      </c>
      <c r="D505" s="49" t="s">
        <v>749</v>
      </c>
      <c r="E505" s="49" t="s">
        <v>749</v>
      </c>
      <c r="F505" s="50" t="s">
        <v>274</v>
      </c>
      <c r="G505" s="51">
        <v>43587</v>
      </c>
      <c r="H505" s="48" t="s">
        <v>1270</v>
      </c>
      <c r="I505" s="52"/>
    </row>
    <row r="506" spans="1:9" ht="33" customHeight="1" x14ac:dyDescent="0.2">
      <c r="A506" s="3">
        <v>503</v>
      </c>
      <c r="B506" s="42" t="s">
        <v>919</v>
      </c>
      <c r="C506" s="43" t="s">
        <v>743</v>
      </c>
      <c r="D506" s="44" t="s">
        <v>750</v>
      </c>
      <c r="E506" s="44" t="s">
        <v>750</v>
      </c>
      <c r="F506" s="45" t="s">
        <v>244</v>
      </c>
      <c r="G506" s="46">
        <v>43586</v>
      </c>
      <c r="H506" s="43" t="s">
        <v>1270</v>
      </c>
      <c r="I506" s="47"/>
    </row>
    <row r="507" spans="1:9" ht="33" customHeight="1" x14ac:dyDescent="0.2">
      <c r="A507" s="16">
        <v>504</v>
      </c>
      <c r="B507" s="36" t="s">
        <v>1473</v>
      </c>
      <c r="C507" s="48" t="s">
        <v>743</v>
      </c>
      <c r="D507" s="49" t="s">
        <v>394</v>
      </c>
      <c r="E507" s="49" t="s">
        <v>394</v>
      </c>
      <c r="F507" s="50" t="s">
        <v>274</v>
      </c>
      <c r="G507" s="51">
        <v>43619</v>
      </c>
      <c r="H507" s="48" t="s">
        <v>1270</v>
      </c>
      <c r="I507" s="52"/>
    </row>
    <row r="508" spans="1:9" ht="33" customHeight="1" x14ac:dyDescent="0.2">
      <c r="A508" s="3">
        <v>505</v>
      </c>
      <c r="B508" s="42" t="s">
        <v>773</v>
      </c>
      <c r="C508" s="43" t="s">
        <v>743</v>
      </c>
      <c r="D508" s="44" t="s">
        <v>745</v>
      </c>
      <c r="E508" s="44" t="s">
        <v>745</v>
      </c>
      <c r="F508" s="45" t="s">
        <v>752</v>
      </c>
      <c r="G508" s="46">
        <v>43587</v>
      </c>
      <c r="H508" s="43" t="s">
        <v>1270</v>
      </c>
      <c r="I508" s="47"/>
    </row>
    <row r="509" spans="1:9" ht="33" customHeight="1" x14ac:dyDescent="0.2">
      <c r="A509" s="16">
        <v>506</v>
      </c>
      <c r="B509" s="36" t="s">
        <v>774</v>
      </c>
      <c r="C509" s="48" t="s">
        <v>743</v>
      </c>
      <c r="D509" s="49" t="s">
        <v>746</v>
      </c>
      <c r="E509" s="49" t="s">
        <v>746</v>
      </c>
      <c r="F509" s="50" t="s">
        <v>752</v>
      </c>
      <c r="G509" s="51">
        <v>43587</v>
      </c>
      <c r="H509" s="48" t="s">
        <v>1270</v>
      </c>
      <c r="I509" s="52"/>
    </row>
    <row r="510" spans="1:9" ht="33" customHeight="1" x14ac:dyDescent="0.2">
      <c r="A510" s="3">
        <v>507</v>
      </c>
      <c r="B510" s="42" t="s">
        <v>775</v>
      </c>
      <c r="C510" s="43" t="s">
        <v>743</v>
      </c>
      <c r="D510" s="44" t="s">
        <v>748</v>
      </c>
      <c r="E510" s="44" t="s">
        <v>748</v>
      </c>
      <c r="F510" s="45" t="s">
        <v>250</v>
      </c>
      <c r="G510" s="46">
        <v>43587</v>
      </c>
      <c r="H510" s="43" t="s">
        <v>1270</v>
      </c>
      <c r="I510" s="47"/>
    </row>
    <row r="511" spans="1:9" ht="33" customHeight="1" x14ac:dyDescent="0.2">
      <c r="A511" s="16">
        <v>508</v>
      </c>
      <c r="B511" s="36" t="s">
        <v>776</v>
      </c>
      <c r="C511" s="48" t="s">
        <v>743</v>
      </c>
      <c r="D511" s="49" t="s">
        <v>394</v>
      </c>
      <c r="E511" s="49" t="s">
        <v>745</v>
      </c>
      <c r="F511" s="50" t="s">
        <v>752</v>
      </c>
      <c r="G511" s="51">
        <v>43587</v>
      </c>
      <c r="H511" s="48" t="s">
        <v>1270</v>
      </c>
      <c r="I511" s="52"/>
    </row>
    <row r="512" spans="1:9" ht="33" customHeight="1" x14ac:dyDescent="0.2">
      <c r="A512" s="3">
        <v>509</v>
      </c>
      <c r="B512" s="42" t="s">
        <v>1448</v>
      </c>
      <c r="C512" s="43" t="s">
        <v>743</v>
      </c>
      <c r="D512" s="44" t="s">
        <v>1461</v>
      </c>
      <c r="E512" s="44" t="s">
        <v>1461</v>
      </c>
      <c r="F512" s="45" t="s">
        <v>1462</v>
      </c>
      <c r="G512" s="46">
        <v>43587</v>
      </c>
      <c r="H512" s="43" t="s">
        <v>1270</v>
      </c>
      <c r="I512" s="47"/>
    </row>
    <row r="513" spans="1:9" ht="33" customHeight="1" x14ac:dyDescent="0.2">
      <c r="A513" s="16">
        <v>510</v>
      </c>
      <c r="B513" s="36" t="s">
        <v>1449</v>
      </c>
      <c r="C513" s="48" t="s">
        <v>743</v>
      </c>
      <c r="D513" s="49" t="s">
        <v>1461</v>
      </c>
      <c r="E513" s="49" t="s">
        <v>1461</v>
      </c>
      <c r="F513" s="50" t="s">
        <v>1462</v>
      </c>
      <c r="G513" s="51">
        <v>43587</v>
      </c>
      <c r="H513" s="48" t="s">
        <v>1270</v>
      </c>
      <c r="I513" s="52"/>
    </row>
    <row r="514" spans="1:9" ht="33" customHeight="1" x14ac:dyDescent="0.2">
      <c r="A514" s="3">
        <v>511</v>
      </c>
      <c r="B514" s="42" t="s">
        <v>1450</v>
      </c>
      <c r="C514" s="43" t="s">
        <v>743</v>
      </c>
      <c r="D514" s="44" t="s">
        <v>750</v>
      </c>
      <c r="E514" s="44" t="s">
        <v>750</v>
      </c>
      <c r="F514" s="45" t="s">
        <v>301</v>
      </c>
      <c r="G514" s="46">
        <v>43586</v>
      </c>
      <c r="H514" s="43" t="s">
        <v>1270</v>
      </c>
      <c r="I514" s="47"/>
    </row>
    <row r="515" spans="1:9" ht="33" customHeight="1" x14ac:dyDescent="0.2">
      <c r="A515" s="16">
        <v>512</v>
      </c>
      <c r="B515" s="36" t="s">
        <v>778</v>
      </c>
      <c r="C515" s="48" t="s">
        <v>743</v>
      </c>
      <c r="D515" s="49" t="s">
        <v>750</v>
      </c>
      <c r="E515" s="49" t="s">
        <v>750</v>
      </c>
      <c r="F515" s="50" t="s">
        <v>291</v>
      </c>
      <c r="G515" s="51">
        <v>43587</v>
      </c>
      <c r="H515" s="48" t="s">
        <v>1270</v>
      </c>
      <c r="I515" s="52"/>
    </row>
    <row r="516" spans="1:9" ht="33" customHeight="1" x14ac:dyDescent="0.2">
      <c r="A516" s="3">
        <v>513</v>
      </c>
      <c r="B516" s="42" t="s">
        <v>779</v>
      </c>
      <c r="C516" s="43" t="s">
        <v>743</v>
      </c>
      <c r="D516" s="44" t="s">
        <v>748</v>
      </c>
      <c r="E516" s="44" t="s">
        <v>748</v>
      </c>
      <c r="F516" s="45" t="s">
        <v>274</v>
      </c>
      <c r="G516" s="46">
        <v>43587</v>
      </c>
      <c r="H516" s="43" t="s">
        <v>1270</v>
      </c>
      <c r="I516" s="47"/>
    </row>
    <row r="517" spans="1:9" ht="33" customHeight="1" x14ac:dyDescent="0.2">
      <c r="A517" s="16">
        <v>514</v>
      </c>
      <c r="B517" s="36" t="s">
        <v>780</v>
      </c>
      <c r="C517" s="48" t="s">
        <v>743</v>
      </c>
      <c r="D517" s="49" t="s">
        <v>394</v>
      </c>
      <c r="E517" s="49" t="s">
        <v>1461</v>
      </c>
      <c r="F517" s="50" t="s">
        <v>274</v>
      </c>
      <c r="G517" s="51">
        <v>43587</v>
      </c>
      <c r="H517" s="48" t="s">
        <v>1270</v>
      </c>
      <c r="I517" s="52"/>
    </row>
    <row r="518" spans="1:9" ht="33" customHeight="1" x14ac:dyDescent="0.2">
      <c r="A518" s="3">
        <v>515</v>
      </c>
      <c r="B518" s="42" t="s">
        <v>1451</v>
      </c>
      <c r="C518" s="43" t="s">
        <v>743</v>
      </c>
      <c r="D518" s="44" t="s">
        <v>1461</v>
      </c>
      <c r="E518" s="44" t="s">
        <v>1461</v>
      </c>
      <c r="F518" s="45" t="s">
        <v>283</v>
      </c>
      <c r="G518" s="46">
        <v>43587</v>
      </c>
      <c r="H518" s="43" t="s">
        <v>1270</v>
      </c>
      <c r="I518" s="47"/>
    </row>
    <row r="519" spans="1:9" ht="33" customHeight="1" x14ac:dyDescent="0.2">
      <c r="A519" s="16">
        <v>516</v>
      </c>
      <c r="B519" s="36" t="s">
        <v>1452</v>
      </c>
      <c r="C519" s="48" t="s">
        <v>743</v>
      </c>
      <c r="D519" s="49" t="s">
        <v>1461</v>
      </c>
      <c r="E519" s="49" t="s">
        <v>745</v>
      </c>
      <c r="F519" s="50" t="s">
        <v>1462</v>
      </c>
      <c r="G519" s="51">
        <v>43587</v>
      </c>
      <c r="H519" s="48" t="s">
        <v>1270</v>
      </c>
      <c r="I519" s="52"/>
    </row>
    <row r="520" spans="1:9" ht="33" customHeight="1" x14ac:dyDescent="0.2">
      <c r="A520" s="3">
        <v>517</v>
      </c>
      <c r="B520" s="42" t="s">
        <v>781</v>
      </c>
      <c r="C520" s="43" t="s">
        <v>743</v>
      </c>
      <c r="D520" s="44" t="s">
        <v>394</v>
      </c>
      <c r="E520" s="44" t="s">
        <v>745</v>
      </c>
      <c r="F520" s="45" t="s">
        <v>752</v>
      </c>
      <c r="G520" s="46">
        <v>43587</v>
      </c>
      <c r="H520" s="43" t="s">
        <v>1270</v>
      </c>
      <c r="I520" s="47"/>
    </row>
    <row r="521" spans="1:9" ht="33" customHeight="1" x14ac:dyDescent="0.2">
      <c r="A521" s="16">
        <v>518</v>
      </c>
      <c r="B521" s="36" t="s">
        <v>782</v>
      </c>
      <c r="C521" s="48" t="s">
        <v>743</v>
      </c>
      <c r="D521" s="49" t="s">
        <v>745</v>
      </c>
      <c r="E521" s="49" t="s">
        <v>744</v>
      </c>
      <c r="F521" s="50" t="s">
        <v>752</v>
      </c>
      <c r="G521" s="51">
        <v>43587</v>
      </c>
      <c r="H521" s="48" t="s">
        <v>1270</v>
      </c>
      <c r="I521" s="52"/>
    </row>
    <row r="522" spans="1:9" ht="33" customHeight="1" x14ac:dyDescent="0.2">
      <c r="A522" s="3">
        <v>519</v>
      </c>
      <c r="B522" s="42" t="s">
        <v>783</v>
      </c>
      <c r="C522" s="43" t="s">
        <v>743</v>
      </c>
      <c r="D522" s="44" t="s">
        <v>744</v>
      </c>
      <c r="E522" s="44" t="s">
        <v>744</v>
      </c>
      <c r="F522" s="45" t="s">
        <v>752</v>
      </c>
      <c r="G522" s="46">
        <v>43587</v>
      </c>
      <c r="H522" s="43" t="s">
        <v>1270</v>
      </c>
      <c r="I522" s="47"/>
    </row>
    <row r="523" spans="1:9" ht="33" customHeight="1" x14ac:dyDescent="0.2">
      <c r="A523" s="16">
        <v>520</v>
      </c>
      <c r="B523" s="36" t="s">
        <v>784</v>
      </c>
      <c r="C523" s="48" t="s">
        <v>743</v>
      </c>
      <c r="D523" s="49" t="s">
        <v>744</v>
      </c>
      <c r="E523" s="49" t="s">
        <v>750</v>
      </c>
      <c r="F523" s="50" t="s">
        <v>752</v>
      </c>
      <c r="G523" s="51">
        <v>43587</v>
      </c>
      <c r="H523" s="48" t="s">
        <v>1270</v>
      </c>
      <c r="I523" s="52"/>
    </row>
    <row r="524" spans="1:9" ht="33" customHeight="1" x14ac:dyDescent="0.2">
      <c r="A524" s="3">
        <v>521</v>
      </c>
      <c r="B524" s="42" t="s">
        <v>1474</v>
      </c>
      <c r="C524" s="43" t="s">
        <v>743</v>
      </c>
      <c r="D524" s="44" t="s">
        <v>750</v>
      </c>
      <c r="E524" s="44" t="s">
        <v>1478</v>
      </c>
      <c r="F524" s="45" t="s">
        <v>301</v>
      </c>
      <c r="G524" s="46">
        <v>43621</v>
      </c>
      <c r="H524" s="43" t="s">
        <v>1270</v>
      </c>
      <c r="I524" s="47"/>
    </row>
    <row r="525" spans="1:9" ht="33" customHeight="1" x14ac:dyDescent="0.2">
      <c r="A525" s="16">
        <v>522</v>
      </c>
      <c r="B525" s="36" t="s">
        <v>1475</v>
      </c>
      <c r="C525" s="48" t="s">
        <v>743</v>
      </c>
      <c r="D525" s="49" t="s">
        <v>1478</v>
      </c>
      <c r="E525" s="49" t="s">
        <v>1461</v>
      </c>
      <c r="F525" s="50" t="s">
        <v>752</v>
      </c>
      <c r="G525" s="51">
        <v>43625</v>
      </c>
      <c r="H525" s="48" t="s">
        <v>1270</v>
      </c>
      <c r="I525" s="52"/>
    </row>
    <row r="526" spans="1:9" ht="33" customHeight="1" x14ac:dyDescent="0.2">
      <c r="A526" s="3">
        <v>523</v>
      </c>
      <c r="B526" s="42" t="s">
        <v>1457</v>
      </c>
      <c r="C526" s="43" t="s">
        <v>743</v>
      </c>
      <c r="D526" s="44" t="s">
        <v>1461</v>
      </c>
      <c r="E526" s="44" t="s">
        <v>404</v>
      </c>
      <c r="F526" s="45" t="s">
        <v>244</v>
      </c>
      <c r="G526" s="46">
        <v>43587</v>
      </c>
      <c r="H526" s="43" t="s">
        <v>1270</v>
      </c>
      <c r="I526" s="47"/>
    </row>
    <row r="527" spans="1:9" ht="33" customHeight="1" x14ac:dyDescent="0.2">
      <c r="A527" s="16">
        <v>524</v>
      </c>
      <c r="B527" s="36" t="s">
        <v>920</v>
      </c>
      <c r="C527" s="48" t="s">
        <v>743</v>
      </c>
      <c r="D527" s="49" t="s">
        <v>404</v>
      </c>
      <c r="E527" s="49" t="s">
        <v>749</v>
      </c>
      <c r="F527" s="50" t="s">
        <v>244</v>
      </c>
      <c r="G527" s="51">
        <v>43586</v>
      </c>
      <c r="H527" s="48" t="s">
        <v>1270</v>
      </c>
      <c r="I527" s="52"/>
    </row>
    <row r="528" spans="1:9" ht="33" customHeight="1" x14ac:dyDescent="0.2">
      <c r="A528" s="3">
        <v>525</v>
      </c>
      <c r="B528" s="42" t="s">
        <v>940</v>
      </c>
      <c r="C528" s="43" t="s">
        <v>743</v>
      </c>
      <c r="D528" s="44" t="s">
        <v>749</v>
      </c>
      <c r="E528" s="44" t="s">
        <v>1461</v>
      </c>
      <c r="F528" s="45" t="s">
        <v>244</v>
      </c>
      <c r="G528" s="46">
        <v>43586</v>
      </c>
      <c r="H528" s="43" t="s">
        <v>1270</v>
      </c>
      <c r="I528" s="47"/>
    </row>
    <row r="529" spans="1:9" ht="33" customHeight="1" x14ac:dyDescent="0.2">
      <c r="A529" s="16">
        <v>526</v>
      </c>
      <c r="B529" s="36" t="s">
        <v>1458</v>
      </c>
      <c r="C529" s="48" t="s">
        <v>743</v>
      </c>
      <c r="D529" s="49" t="s">
        <v>1461</v>
      </c>
      <c r="E529" s="49" t="s">
        <v>1461</v>
      </c>
      <c r="F529" s="50" t="s">
        <v>244</v>
      </c>
      <c r="G529" s="51">
        <v>43587</v>
      </c>
      <c r="H529" s="48" t="s">
        <v>1270</v>
      </c>
      <c r="I529" s="52"/>
    </row>
    <row r="530" spans="1:9" ht="33" customHeight="1" x14ac:dyDescent="0.2">
      <c r="A530" s="3">
        <v>527</v>
      </c>
      <c r="B530" s="42" t="s">
        <v>1453</v>
      </c>
      <c r="C530" s="43" t="s">
        <v>743</v>
      </c>
      <c r="D530" s="44" t="s">
        <v>1461</v>
      </c>
      <c r="E530" s="44" t="s">
        <v>744</v>
      </c>
      <c r="F530" s="45" t="s">
        <v>1462</v>
      </c>
      <c r="G530" s="46">
        <v>43587</v>
      </c>
      <c r="H530" s="43" t="s">
        <v>1270</v>
      </c>
      <c r="I530" s="47"/>
    </row>
    <row r="531" spans="1:9" ht="33" customHeight="1" x14ac:dyDescent="0.2">
      <c r="A531" s="16">
        <v>528</v>
      </c>
      <c r="B531" s="36" t="s">
        <v>785</v>
      </c>
      <c r="C531" s="48" t="s">
        <v>743</v>
      </c>
      <c r="D531" s="49" t="s">
        <v>744</v>
      </c>
      <c r="E531" s="49" t="s">
        <v>1461</v>
      </c>
      <c r="F531" s="50" t="s">
        <v>752</v>
      </c>
      <c r="G531" s="51">
        <v>43587</v>
      </c>
      <c r="H531" s="48" t="s">
        <v>1270</v>
      </c>
      <c r="I531" s="52"/>
    </row>
    <row r="532" spans="1:9" ht="33" customHeight="1" x14ac:dyDescent="0.2">
      <c r="A532" s="3">
        <v>529</v>
      </c>
      <c r="B532" s="42" t="s">
        <v>1454</v>
      </c>
      <c r="C532" s="43" t="s">
        <v>743</v>
      </c>
      <c r="D532" s="44" t="s">
        <v>1461</v>
      </c>
      <c r="E532" s="44" t="s">
        <v>749</v>
      </c>
      <c r="F532" s="45" t="s">
        <v>291</v>
      </c>
      <c r="G532" s="46">
        <v>43587</v>
      </c>
      <c r="H532" s="43" t="s">
        <v>1270</v>
      </c>
      <c r="I532" s="47"/>
    </row>
    <row r="533" spans="1:9" ht="33" customHeight="1" x14ac:dyDescent="0.2">
      <c r="A533" s="16">
        <v>530</v>
      </c>
      <c r="B533" s="36" t="s">
        <v>787</v>
      </c>
      <c r="C533" s="48" t="s">
        <v>743</v>
      </c>
      <c r="D533" s="49" t="s">
        <v>749</v>
      </c>
      <c r="E533" s="49" t="s">
        <v>394</v>
      </c>
      <c r="F533" s="50" t="s">
        <v>301</v>
      </c>
      <c r="G533" s="51">
        <v>43586</v>
      </c>
      <c r="H533" s="48" t="s">
        <v>1270</v>
      </c>
      <c r="I533" s="52"/>
    </row>
    <row r="534" spans="1:9" ht="33" customHeight="1" x14ac:dyDescent="0.2">
      <c r="A534" s="3">
        <v>531</v>
      </c>
      <c r="B534" s="42" t="s">
        <v>788</v>
      </c>
      <c r="C534" s="43" t="s">
        <v>743</v>
      </c>
      <c r="D534" s="44" t="s">
        <v>394</v>
      </c>
      <c r="E534" s="44" t="s">
        <v>394</v>
      </c>
      <c r="F534" s="45" t="s">
        <v>301</v>
      </c>
      <c r="G534" s="46">
        <v>43586</v>
      </c>
      <c r="H534" s="43" t="s">
        <v>1270</v>
      </c>
      <c r="I534" s="47"/>
    </row>
    <row r="535" spans="1:9" ht="33" customHeight="1" x14ac:dyDescent="0.2">
      <c r="A535" s="16">
        <v>532</v>
      </c>
      <c r="B535" s="36" t="s">
        <v>789</v>
      </c>
      <c r="C535" s="48" t="s">
        <v>743</v>
      </c>
      <c r="D535" s="49" t="s">
        <v>394</v>
      </c>
      <c r="E535" s="49" t="s">
        <v>394</v>
      </c>
      <c r="F535" s="50" t="s">
        <v>291</v>
      </c>
      <c r="G535" s="51">
        <v>43587</v>
      </c>
      <c r="H535" s="48" t="s">
        <v>1270</v>
      </c>
      <c r="I535" s="52"/>
    </row>
    <row r="536" spans="1:9" ht="33" customHeight="1" x14ac:dyDescent="0.2">
      <c r="A536" s="3">
        <v>533</v>
      </c>
      <c r="B536" s="42" t="s">
        <v>790</v>
      </c>
      <c r="C536" s="43" t="s">
        <v>743</v>
      </c>
      <c r="D536" s="44" t="s">
        <v>394</v>
      </c>
      <c r="E536" s="44" t="s">
        <v>746</v>
      </c>
      <c r="F536" s="45" t="s">
        <v>752</v>
      </c>
      <c r="G536" s="46">
        <v>43587</v>
      </c>
      <c r="H536" s="43" t="s">
        <v>1270</v>
      </c>
      <c r="I536" s="47"/>
    </row>
    <row r="537" spans="1:9" ht="33" customHeight="1" x14ac:dyDescent="0.2">
      <c r="A537" s="16">
        <v>534</v>
      </c>
      <c r="B537" s="36" t="s">
        <v>791</v>
      </c>
      <c r="C537" s="48" t="s">
        <v>743</v>
      </c>
      <c r="D537" s="49" t="s">
        <v>746</v>
      </c>
      <c r="E537" s="49" t="s">
        <v>394</v>
      </c>
      <c r="F537" s="50" t="s">
        <v>752</v>
      </c>
      <c r="G537" s="51">
        <v>43587</v>
      </c>
      <c r="H537" s="48" t="s">
        <v>1270</v>
      </c>
      <c r="I537" s="52"/>
    </row>
    <row r="538" spans="1:9" ht="33" customHeight="1" x14ac:dyDescent="0.2">
      <c r="A538" s="3">
        <v>535</v>
      </c>
      <c r="B538" s="42" t="s">
        <v>921</v>
      </c>
      <c r="C538" s="43" t="s">
        <v>743</v>
      </c>
      <c r="D538" s="44" t="s">
        <v>394</v>
      </c>
      <c r="E538" s="44" t="s">
        <v>1461</v>
      </c>
      <c r="F538" s="45" t="s">
        <v>752</v>
      </c>
      <c r="G538" s="46">
        <v>43587</v>
      </c>
      <c r="H538" s="43" t="s">
        <v>1270</v>
      </c>
      <c r="I538" s="47"/>
    </row>
    <row r="539" spans="1:9" ht="33" customHeight="1" x14ac:dyDescent="0.2">
      <c r="A539" s="16">
        <v>536</v>
      </c>
      <c r="B539" s="36" t="s">
        <v>1455</v>
      </c>
      <c r="C539" s="48" t="s">
        <v>743</v>
      </c>
      <c r="D539" s="49" t="s">
        <v>1461</v>
      </c>
      <c r="E539" s="49" t="s">
        <v>750</v>
      </c>
      <c r="F539" s="50" t="s">
        <v>283</v>
      </c>
      <c r="G539" s="51">
        <v>43587</v>
      </c>
      <c r="H539" s="48" t="s">
        <v>1270</v>
      </c>
      <c r="I539" s="52"/>
    </row>
    <row r="540" spans="1:9" ht="33" customHeight="1" x14ac:dyDescent="0.2">
      <c r="A540" s="3">
        <v>537</v>
      </c>
      <c r="B540" s="42" t="s">
        <v>793</v>
      </c>
      <c r="C540" s="43" t="s">
        <v>743</v>
      </c>
      <c r="D540" s="44" t="s">
        <v>750</v>
      </c>
      <c r="E540" s="44" t="s">
        <v>394</v>
      </c>
      <c r="F540" s="45" t="s">
        <v>753</v>
      </c>
      <c r="G540" s="46">
        <v>43587</v>
      </c>
      <c r="H540" s="43" t="s">
        <v>1270</v>
      </c>
      <c r="I540" s="47"/>
    </row>
    <row r="541" spans="1:9" ht="33" customHeight="1" x14ac:dyDescent="0.2">
      <c r="A541" s="16">
        <v>538</v>
      </c>
      <c r="B541" s="36" t="s">
        <v>794</v>
      </c>
      <c r="C541" s="48" t="s">
        <v>743</v>
      </c>
      <c r="D541" s="49" t="s">
        <v>394</v>
      </c>
      <c r="E541" s="49" t="s">
        <v>750</v>
      </c>
      <c r="F541" s="50" t="s">
        <v>752</v>
      </c>
      <c r="G541" s="51">
        <v>43587</v>
      </c>
      <c r="H541" s="48" t="s">
        <v>1270</v>
      </c>
      <c r="I541" s="52"/>
    </row>
    <row r="542" spans="1:9" ht="33" customHeight="1" x14ac:dyDescent="0.2">
      <c r="A542" s="3">
        <v>539</v>
      </c>
      <c r="B542" s="42" t="s">
        <v>795</v>
      </c>
      <c r="C542" s="43" t="s">
        <v>743</v>
      </c>
      <c r="D542" s="44" t="s">
        <v>750</v>
      </c>
      <c r="E542" s="44" t="s">
        <v>745</v>
      </c>
      <c r="F542" s="45" t="s">
        <v>250</v>
      </c>
      <c r="G542" s="46">
        <v>43587</v>
      </c>
      <c r="H542" s="43" t="s">
        <v>1270</v>
      </c>
      <c r="I542" s="47"/>
    </row>
    <row r="543" spans="1:9" ht="33" customHeight="1" x14ac:dyDescent="0.2">
      <c r="A543" s="16">
        <v>540</v>
      </c>
      <c r="B543" s="36" t="s">
        <v>796</v>
      </c>
      <c r="C543" s="48" t="s">
        <v>743</v>
      </c>
      <c r="D543" s="49" t="s">
        <v>745</v>
      </c>
      <c r="E543" s="49" t="s">
        <v>748</v>
      </c>
      <c r="F543" s="50" t="s">
        <v>752</v>
      </c>
      <c r="G543" s="51">
        <v>43587</v>
      </c>
      <c r="H543" s="48" t="s">
        <v>1270</v>
      </c>
      <c r="I543" s="52"/>
    </row>
    <row r="544" spans="1:9" ht="33" customHeight="1" x14ac:dyDescent="0.2">
      <c r="A544" s="3">
        <v>541</v>
      </c>
      <c r="B544" s="42" t="s">
        <v>797</v>
      </c>
      <c r="C544" s="43" t="s">
        <v>743</v>
      </c>
      <c r="D544" s="44" t="s">
        <v>748</v>
      </c>
      <c r="E544" s="44" t="s">
        <v>744</v>
      </c>
      <c r="F544" s="45" t="s">
        <v>274</v>
      </c>
      <c r="G544" s="46">
        <v>43587</v>
      </c>
      <c r="H544" s="43" t="s">
        <v>1270</v>
      </c>
      <c r="I544" s="47"/>
    </row>
    <row r="545" spans="1:9" ht="33" customHeight="1" x14ac:dyDescent="0.2">
      <c r="A545" s="16">
        <v>542</v>
      </c>
      <c r="B545" s="36" t="s">
        <v>798</v>
      </c>
      <c r="C545" s="48" t="s">
        <v>743</v>
      </c>
      <c r="D545" s="49" t="s">
        <v>744</v>
      </c>
      <c r="E545" s="49" t="s">
        <v>745</v>
      </c>
      <c r="F545" s="50" t="s">
        <v>752</v>
      </c>
      <c r="G545" s="51">
        <v>43587</v>
      </c>
      <c r="H545" s="48" t="s">
        <v>1270</v>
      </c>
      <c r="I545" s="52"/>
    </row>
    <row r="546" spans="1:9" ht="33" customHeight="1" x14ac:dyDescent="0.2">
      <c r="A546" s="3">
        <v>543</v>
      </c>
      <c r="B546" s="42" t="s">
        <v>840</v>
      </c>
      <c r="C546" s="43" t="s">
        <v>743</v>
      </c>
      <c r="D546" s="44" t="s">
        <v>745</v>
      </c>
      <c r="E546" s="44" t="s">
        <v>750</v>
      </c>
      <c r="F546" s="45" t="s">
        <v>752</v>
      </c>
      <c r="G546" s="46">
        <v>43587</v>
      </c>
      <c r="H546" s="43" t="s">
        <v>1270</v>
      </c>
      <c r="I546" s="47"/>
    </row>
    <row r="547" spans="1:9" ht="33" customHeight="1" x14ac:dyDescent="0.2">
      <c r="A547" s="16">
        <v>544</v>
      </c>
      <c r="B547" s="36" t="s">
        <v>799</v>
      </c>
      <c r="C547" s="48" t="s">
        <v>743</v>
      </c>
      <c r="D547" s="49" t="s">
        <v>750</v>
      </c>
      <c r="E547" s="49" t="s">
        <v>394</v>
      </c>
      <c r="F547" s="50" t="s">
        <v>310</v>
      </c>
      <c r="G547" s="51">
        <v>43587</v>
      </c>
      <c r="H547" s="48" t="s">
        <v>1270</v>
      </c>
      <c r="I547" s="52"/>
    </row>
    <row r="548" spans="1:9" ht="33" customHeight="1" x14ac:dyDescent="0.2">
      <c r="A548" s="3">
        <v>545</v>
      </c>
      <c r="B548" s="42" t="s">
        <v>800</v>
      </c>
      <c r="C548" s="43" t="s">
        <v>743</v>
      </c>
      <c r="D548" s="44" t="s">
        <v>394</v>
      </c>
      <c r="E548" s="44" t="s">
        <v>750</v>
      </c>
      <c r="F548" s="45" t="s">
        <v>752</v>
      </c>
      <c r="G548" s="46">
        <v>43587</v>
      </c>
      <c r="H548" s="43" t="s">
        <v>1270</v>
      </c>
      <c r="I548" s="47"/>
    </row>
    <row r="549" spans="1:9" ht="33" customHeight="1" x14ac:dyDescent="0.2">
      <c r="A549" s="16">
        <v>546</v>
      </c>
      <c r="B549" s="36" t="s">
        <v>801</v>
      </c>
      <c r="C549" s="48" t="s">
        <v>743</v>
      </c>
      <c r="D549" s="49" t="s">
        <v>750</v>
      </c>
      <c r="E549" s="49" t="s">
        <v>394</v>
      </c>
      <c r="F549" s="50" t="s">
        <v>291</v>
      </c>
      <c r="G549" s="51">
        <v>43587</v>
      </c>
      <c r="H549" s="48" t="s">
        <v>1270</v>
      </c>
      <c r="I549" s="52"/>
    </row>
    <row r="550" spans="1:9" ht="33" customHeight="1" x14ac:dyDescent="0.2">
      <c r="A550" s="3">
        <v>547</v>
      </c>
      <c r="B550" s="42" t="s">
        <v>802</v>
      </c>
      <c r="C550" s="43" t="s">
        <v>743</v>
      </c>
      <c r="D550" s="44" t="s">
        <v>394</v>
      </c>
      <c r="E550" s="44" t="s">
        <v>747</v>
      </c>
      <c r="F550" s="45" t="s">
        <v>752</v>
      </c>
      <c r="G550" s="46">
        <v>43587</v>
      </c>
      <c r="H550" s="43" t="s">
        <v>1270</v>
      </c>
      <c r="I550" s="47"/>
    </row>
    <row r="551" spans="1:9" ht="33" customHeight="1" x14ac:dyDescent="0.2">
      <c r="A551" s="16">
        <v>548</v>
      </c>
      <c r="B551" s="36" t="s">
        <v>1476</v>
      </c>
      <c r="C551" s="48" t="s">
        <v>743</v>
      </c>
      <c r="D551" s="49" t="s">
        <v>747</v>
      </c>
      <c r="E551" s="49" t="s">
        <v>944</v>
      </c>
      <c r="F551" s="50" t="s">
        <v>752</v>
      </c>
      <c r="G551" s="51">
        <v>43619</v>
      </c>
      <c r="H551" s="48" t="s">
        <v>1270</v>
      </c>
      <c r="I551" s="52"/>
    </row>
    <row r="552" spans="1:9" ht="33" customHeight="1" x14ac:dyDescent="0.2">
      <c r="A552" s="3">
        <v>549</v>
      </c>
      <c r="B552" s="42" t="s">
        <v>803</v>
      </c>
      <c r="C552" s="43" t="s">
        <v>743</v>
      </c>
      <c r="D552" s="44" t="s">
        <v>944</v>
      </c>
      <c r="E552" s="44" t="s">
        <v>750</v>
      </c>
      <c r="F552" s="45" t="s">
        <v>264</v>
      </c>
      <c r="G552" s="46">
        <v>43587</v>
      </c>
      <c r="H552" s="43" t="s">
        <v>1270</v>
      </c>
      <c r="I552" s="47"/>
    </row>
    <row r="553" spans="1:9" ht="33" customHeight="1" x14ac:dyDescent="0.2">
      <c r="A553" s="16">
        <v>550</v>
      </c>
      <c r="B553" s="36" t="s">
        <v>804</v>
      </c>
      <c r="C553" s="48" t="s">
        <v>743</v>
      </c>
      <c r="D553" s="49" t="s">
        <v>750</v>
      </c>
      <c r="E553" s="49" t="s">
        <v>744</v>
      </c>
      <c r="F553" s="50" t="s">
        <v>753</v>
      </c>
      <c r="G553" s="51">
        <v>43587</v>
      </c>
      <c r="H553" s="48" t="s">
        <v>1270</v>
      </c>
      <c r="I553" s="52"/>
    </row>
    <row r="554" spans="1:9" ht="33" customHeight="1" x14ac:dyDescent="0.2">
      <c r="A554" s="3">
        <v>551</v>
      </c>
      <c r="B554" s="42" t="s">
        <v>805</v>
      </c>
      <c r="C554" s="43" t="s">
        <v>743</v>
      </c>
      <c r="D554" s="44" t="s">
        <v>744</v>
      </c>
      <c r="E554" s="44" t="s">
        <v>744</v>
      </c>
      <c r="F554" s="45" t="s">
        <v>752</v>
      </c>
      <c r="G554" s="46">
        <v>43587</v>
      </c>
      <c r="H554" s="43" t="s">
        <v>1270</v>
      </c>
      <c r="I554" s="47"/>
    </row>
    <row r="555" spans="1:9" ht="33" customHeight="1" x14ac:dyDescent="0.2">
      <c r="A555" s="16">
        <v>552</v>
      </c>
      <c r="B555" s="36" t="s">
        <v>806</v>
      </c>
      <c r="C555" s="48" t="s">
        <v>743</v>
      </c>
      <c r="D555" s="49" t="s">
        <v>744</v>
      </c>
      <c r="E555" s="49" t="s">
        <v>394</v>
      </c>
      <c r="F555" s="50" t="s">
        <v>752</v>
      </c>
      <c r="G555" s="51">
        <v>43587</v>
      </c>
      <c r="H555" s="48" t="s">
        <v>1270</v>
      </c>
      <c r="I555" s="52"/>
    </row>
    <row r="556" spans="1:9" ht="33" customHeight="1" x14ac:dyDescent="0.2">
      <c r="A556" s="3">
        <v>553</v>
      </c>
      <c r="B556" s="42" t="s">
        <v>807</v>
      </c>
      <c r="C556" s="43" t="s">
        <v>743</v>
      </c>
      <c r="D556" s="44" t="s">
        <v>394</v>
      </c>
      <c r="E556" s="44" t="s">
        <v>748</v>
      </c>
      <c r="F556" s="45" t="s">
        <v>250</v>
      </c>
      <c r="G556" s="46">
        <v>43587</v>
      </c>
      <c r="H556" s="43" t="s">
        <v>1270</v>
      </c>
      <c r="I556" s="47"/>
    </row>
    <row r="557" spans="1:9" ht="33" customHeight="1" x14ac:dyDescent="0.2">
      <c r="A557" s="16">
        <v>554</v>
      </c>
      <c r="B557" s="36" t="s">
        <v>808</v>
      </c>
      <c r="C557" s="48" t="s">
        <v>743</v>
      </c>
      <c r="D557" s="49" t="s">
        <v>748</v>
      </c>
      <c r="E557" s="49" t="s">
        <v>745</v>
      </c>
      <c r="F557" s="50" t="s">
        <v>264</v>
      </c>
      <c r="G557" s="51">
        <v>43587</v>
      </c>
      <c r="H557" s="48" t="s">
        <v>1270</v>
      </c>
      <c r="I557" s="52"/>
    </row>
    <row r="558" spans="1:9" ht="33" customHeight="1" x14ac:dyDescent="0.2">
      <c r="A558" s="3">
        <v>555</v>
      </c>
      <c r="B558" s="42" t="s">
        <v>809</v>
      </c>
      <c r="C558" s="43" t="s">
        <v>743</v>
      </c>
      <c r="D558" s="44" t="s">
        <v>394</v>
      </c>
      <c r="E558" s="44" t="s">
        <v>750</v>
      </c>
      <c r="F558" s="45" t="s">
        <v>752</v>
      </c>
      <c r="G558" s="46">
        <v>43587</v>
      </c>
      <c r="H558" s="43" t="s">
        <v>1270</v>
      </c>
      <c r="I558" s="47"/>
    </row>
    <row r="559" spans="1:9" ht="33" customHeight="1" x14ac:dyDescent="0.2">
      <c r="A559" s="16">
        <v>556</v>
      </c>
      <c r="B559" s="36" t="s">
        <v>941</v>
      </c>
      <c r="C559" s="48" t="s">
        <v>743</v>
      </c>
      <c r="D559" s="49" t="s">
        <v>750</v>
      </c>
      <c r="E559" s="49" t="s">
        <v>750</v>
      </c>
      <c r="F559" s="50" t="s">
        <v>244</v>
      </c>
      <c r="G559" s="51">
        <v>43586</v>
      </c>
      <c r="H559" s="48" t="s">
        <v>1270</v>
      </c>
      <c r="I559" s="52"/>
    </row>
    <row r="560" spans="1:9" ht="33" customHeight="1" x14ac:dyDescent="0.2">
      <c r="A560" s="3">
        <v>557</v>
      </c>
      <c r="B560" s="42" t="s">
        <v>810</v>
      </c>
      <c r="C560" s="43" t="s">
        <v>743</v>
      </c>
      <c r="D560" s="44" t="s">
        <v>750</v>
      </c>
      <c r="E560" s="44" t="s">
        <v>747</v>
      </c>
      <c r="F560" s="45" t="s">
        <v>244</v>
      </c>
      <c r="G560" s="46">
        <v>43586</v>
      </c>
      <c r="H560" s="43" t="s">
        <v>1270</v>
      </c>
      <c r="I560" s="47"/>
    </row>
    <row r="561" spans="1:9" ht="33" customHeight="1" x14ac:dyDescent="0.2">
      <c r="A561" s="16">
        <v>558</v>
      </c>
      <c r="B561" s="36" t="s">
        <v>811</v>
      </c>
      <c r="C561" s="48" t="s">
        <v>743</v>
      </c>
      <c r="D561" s="49" t="s">
        <v>747</v>
      </c>
      <c r="E561" s="49" t="s">
        <v>394</v>
      </c>
      <c r="F561" s="50" t="s">
        <v>264</v>
      </c>
      <c r="G561" s="51">
        <v>43587</v>
      </c>
      <c r="H561" s="48" t="s">
        <v>1270</v>
      </c>
      <c r="I561" s="52"/>
    </row>
    <row r="562" spans="1:9" ht="33" customHeight="1" x14ac:dyDescent="0.2">
      <c r="A562" s="3">
        <v>559</v>
      </c>
      <c r="B562" s="42" t="s">
        <v>812</v>
      </c>
      <c r="C562" s="43" t="s">
        <v>743</v>
      </c>
      <c r="D562" s="44" t="s">
        <v>394</v>
      </c>
      <c r="E562" s="44" t="s">
        <v>830</v>
      </c>
      <c r="F562" s="45" t="s">
        <v>752</v>
      </c>
      <c r="G562" s="46">
        <v>43587</v>
      </c>
      <c r="H562" s="43" t="s">
        <v>1270</v>
      </c>
      <c r="I562" s="47"/>
    </row>
    <row r="563" spans="1:9" ht="33" customHeight="1" x14ac:dyDescent="0.2">
      <c r="A563" s="16">
        <v>560</v>
      </c>
      <c r="B563" s="36" t="s">
        <v>943</v>
      </c>
      <c r="C563" s="48" t="s">
        <v>743</v>
      </c>
      <c r="D563" s="49" t="s">
        <v>830</v>
      </c>
      <c r="E563" s="49" t="s">
        <v>746</v>
      </c>
      <c r="F563" s="50" t="s">
        <v>264</v>
      </c>
      <c r="G563" s="51">
        <v>43587</v>
      </c>
      <c r="H563" s="48" t="s">
        <v>1270</v>
      </c>
      <c r="I563" s="52"/>
    </row>
    <row r="564" spans="1:9" ht="33" customHeight="1" x14ac:dyDescent="0.2">
      <c r="A564" s="3">
        <v>561</v>
      </c>
      <c r="B564" s="42" t="s">
        <v>814</v>
      </c>
      <c r="C564" s="43" t="s">
        <v>743</v>
      </c>
      <c r="D564" s="44" t="s">
        <v>746</v>
      </c>
      <c r="E564" s="44" t="s">
        <v>751</v>
      </c>
      <c r="F564" s="45" t="s">
        <v>752</v>
      </c>
      <c r="G564" s="46">
        <v>43587</v>
      </c>
      <c r="H564" s="43" t="s">
        <v>1270</v>
      </c>
      <c r="I564" s="47"/>
    </row>
    <row r="565" spans="1:9" ht="33" customHeight="1" x14ac:dyDescent="0.2">
      <c r="A565" s="16">
        <v>562</v>
      </c>
      <c r="B565" s="36" t="s">
        <v>815</v>
      </c>
      <c r="C565" s="48" t="s">
        <v>743</v>
      </c>
      <c r="D565" s="49" t="s">
        <v>751</v>
      </c>
      <c r="E565" s="49" t="s">
        <v>404</v>
      </c>
      <c r="F565" s="50" t="s">
        <v>264</v>
      </c>
      <c r="G565" s="51">
        <v>43587</v>
      </c>
      <c r="H565" s="48" t="s">
        <v>1270</v>
      </c>
      <c r="I565" s="52"/>
    </row>
    <row r="566" spans="1:9" ht="33" customHeight="1" x14ac:dyDescent="0.2">
      <c r="A566" s="3">
        <v>563</v>
      </c>
      <c r="B566" s="42" t="s">
        <v>816</v>
      </c>
      <c r="C566" s="43" t="s">
        <v>743</v>
      </c>
      <c r="D566" s="44" t="s">
        <v>404</v>
      </c>
      <c r="E566" s="44" t="s">
        <v>1461</v>
      </c>
      <c r="F566" s="45" t="s">
        <v>264</v>
      </c>
      <c r="G566" s="46">
        <v>43587</v>
      </c>
      <c r="H566" s="43" t="s">
        <v>1270</v>
      </c>
      <c r="I566" s="47"/>
    </row>
    <row r="567" spans="1:9" ht="33" customHeight="1" x14ac:dyDescent="0.2">
      <c r="A567" s="16">
        <v>564</v>
      </c>
      <c r="B567" s="36" t="s">
        <v>1459</v>
      </c>
      <c r="C567" s="48" t="s">
        <v>743</v>
      </c>
      <c r="D567" s="49" t="s">
        <v>1461</v>
      </c>
      <c r="E567" s="49" t="s">
        <v>1461</v>
      </c>
      <c r="F567" s="50" t="s">
        <v>244</v>
      </c>
      <c r="G567" s="51">
        <v>43587</v>
      </c>
      <c r="H567" s="48" t="s">
        <v>1270</v>
      </c>
      <c r="I567" s="52"/>
    </row>
    <row r="568" spans="1:9" ht="33" customHeight="1" x14ac:dyDescent="0.2">
      <c r="A568" s="3">
        <v>565</v>
      </c>
      <c r="B568" s="42" t="s">
        <v>1477</v>
      </c>
      <c r="C568" s="43" t="s">
        <v>743</v>
      </c>
      <c r="D568" s="44" t="s">
        <v>1461</v>
      </c>
      <c r="E568" s="44" t="s">
        <v>1461</v>
      </c>
      <c r="F568" s="45" t="s">
        <v>244</v>
      </c>
      <c r="G568" s="46">
        <v>43587</v>
      </c>
      <c r="H568" s="43" t="s">
        <v>1270</v>
      </c>
      <c r="I568" s="47"/>
    </row>
    <row r="569" spans="1:9" ht="33" customHeight="1" x14ac:dyDescent="0.2">
      <c r="A569" s="16">
        <v>566</v>
      </c>
      <c r="B569" s="36" t="s">
        <v>1460</v>
      </c>
      <c r="C569" s="48" t="s">
        <v>743</v>
      </c>
      <c r="D569" s="49" t="s">
        <v>1461</v>
      </c>
      <c r="E569" s="49" t="s">
        <v>750</v>
      </c>
      <c r="F569" s="50" t="s">
        <v>244</v>
      </c>
      <c r="G569" s="51">
        <v>43587</v>
      </c>
      <c r="H569" s="48" t="s">
        <v>1270</v>
      </c>
      <c r="I569" s="52"/>
    </row>
    <row r="570" spans="1:9" ht="33" customHeight="1" x14ac:dyDescent="0.2">
      <c r="A570" s="3">
        <v>567</v>
      </c>
      <c r="B570" s="42" t="s">
        <v>817</v>
      </c>
      <c r="C570" s="43" t="s">
        <v>743</v>
      </c>
      <c r="D570" s="44" t="s">
        <v>750</v>
      </c>
      <c r="E570" s="44"/>
      <c r="F570" s="45" t="s">
        <v>244</v>
      </c>
      <c r="G570" s="46">
        <v>43586</v>
      </c>
      <c r="H570" s="43" t="s">
        <v>1270</v>
      </c>
      <c r="I570" s="47"/>
    </row>
    <row r="571" spans="1:9" ht="33" customHeight="1" x14ac:dyDescent="0.2">
      <c r="A571" s="16">
        <v>568</v>
      </c>
      <c r="B571" s="36" t="s">
        <v>1359</v>
      </c>
      <c r="C571" s="48" t="s">
        <v>1226</v>
      </c>
      <c r="D571" s="49" t="s">
        <v>1288</v>
      </c>
      <c r="E571" s="49" t="s">
        <v>1288</v>
      </c>
      <c r="F571" s="50" t="s">
        <v>850</v>
      </c>
      <c r="G571" s="51">
        <v>43488</v>
      </c>
      <c r="H571" s="48" t="s">
        <v>964</v>
      </c>
      <c r="I571" s="52"/>
    </row>
    <row r="572" spans="1:9" ht="33" customHeight="1" x14ac:dyDescent="0.2">
      <c r="A572" s="3">
        <v>569</v>
      </c>
      <c r="B572" s="42" t="s">
        <v>1171</v>
      </c>
      <c r="C572" s="43" t="s">
        <v>1226</v>
      </c>
      <c r="D572" s="44" t="s">
        <v>932</v>
      </c>
      <c r="E572" s="44" t="s">
        <v>932</v>
      </c>
      <c r="F572" s="45" t="s">
        <v>742</v>
      </c>
      <c r="G572" s="46">
        <v>43648</v>
      </c>
      <c r="H572" s="43" t="s">
        <v>1270</v>
      </c>
      <c r="I572" s="47"/>
    </row>
    <row r="573" spans="1:9" ht="33" customHeight="1" x14ac:dyDescent="0.2">
      <c r="A573" s="16">
        <v>570</v>
      </c>
      <c r="B573" s="36" t="s">
        <v>1441</v>
      </c>
      <c r="C573" s="48" t="s">
        <v>1226</v>
      </c>
      <c r="D573" s="49" t="s">
        <v>1443</v>
      </c>
      <c r="E573" s="49" t="s">
        <v>1443</v>
      </c>
      <c r="F573" s="50" t="s">
        <v>742</v>
      </c>
      <c r="G573" s="51">
        <v>43648</v>
      </c>
      <c r="H573" s="48" t="s">
        <v>1270</v>
      </c>
      <c r="I573" s="52"/>
    </row>
    <row r="574" spans="1:9" ht="33" customHeight="1" x14ac:dyDescent="0.2">
      <c r="A574" s="3">
        <v>571</v>
      </c>
      <c r="B574" s="42" t="s">
        <v>1234</v>
      </c>
      <c r="C574" s="43" t="s">
        <v>1226</v>
      </c>
      <c r="D574" s="44" t="s">
        <v>1256</v>
      </c>
      <c r="E574" s="44" t="s">
        <v>1256</v>
      </c>
      <c r="F574" s="45" t="s">
        <v>850</v>
      </c>
      <c r="G574" s="46">
        <v>43488</v>
      </c>
      <c r="H574" s="43" t="s">
        <v>964</v>
      </c>
      <c r="I574" s="47"/>
    </row>
    <row r="575" spans="1:9" ht="33" customHeight="1" x14ac:dyDescent="0.2">
      <c r="A575" s="16">
        <v>572</v>
      </c>
      <c r="B575" s="36" t="s">
        <v>1240</v>
      </c>
      <c r="C575" s="48" t="s">
        <v>1226</v>
      </c>
      <c r="D575" s="49" t="s">
        <v>1262</v>
      </c>
      <c r="E575" s="49" t="s">
        <v>1262</v>
      </c>
      <c r="F575" s="50" t="s">
        <v>850</v>
      </c>
      <c r="G575" s="51">
        <v>43648</v>
      </c>
      <c r="H575" s="48" t="s">
        <v>964</v>
      </c>
      <c r="I575" s="52"/>
    </row>
    <row r="576" spans="1:9" ht="33" customHeight="1" x14ac:dyDescent="0.2">
      <c r="A576" s="3">
        <v>573</v>
      </c>
      <c r="B576" s="42" t="s">
        <v>1358</v>
      </c>
      <c r="C576" s="43" t="s">
        <v>1226</v>
      </c>
      <c r="D576" s="44" t="s">
        <v>1251</v>
      </c>
      <c r="E576" s="44" t="s">
        <v>1251</v>
      </c>
      <c r="F576" s="45" t="s">
        <v>850</v>
      </c>
      <c r="G576" s="46">
        <v>43650</v>
      </c>
      <c r="H576" s="43" t="s">
        <v>964</v>
      </c>
      <c r="I576" s="47"/>
    </row>
    <row r="577" spans="1:9" ht="33" customHeight="1" x14ac:dyDescent="0.2">
      <c r="A577" s="16">
        <v>574</v>
      </c>
      <c r="B577" s="36" t="s">
        <v>1366</v>
      </c>
      <c r="C577" s="48" t="s">
        <v>1226</v>
      </c>
      <c r="D577" s="49" t="s">
        <v>1263</v>
      </c>
      <c r="E577" s="49" t="s">
        <v>1263</v>
      </c>
      <c r="F577" s="50" t="s">
        <v>850</v>
      </c>
      <c r="G577" s="51">
        <v>43648</v>
      </c>
      <c r="H577" s="48" t="s">
        <v>964</v>
      </c>
      <c r="I577" s="52"/>
    </row>
    <row r="578" spans="1:9" ht="33" customHeight="1" x14ac:dyDescent="0.2">
      <c r="A578" s="3">
        <v>575</v>
      </c>
      <c r="B578" s="42" t="s">
        <v>1362</v>
      </c>
      <c r="C578" s="43" t="s">
        <v>1226</v>
      </c>
      <c r="D578" s="44" t="s">
        <v>1258</v>
      </c>
      <c r="E578" s="44" t="s">
        <v>1258</v>
      </c>
      <c r="F578" s="45" t="s">
        <v>850</v>
      </c>
      <c r="G578" s="46">
        <v>43655</v>
      </c>
      <c r="H578" s="43" t="s">
        <v>964</v>
      </c>
      <c r="I578" s="47"/>
    </row>
    <row r="579" spans="1:9" ht="33" customHeight="1" x14ac:dyDescent="0.2">
      <c r="A579" s="16">
        <v>576</v>
      </c>
      <c r="B579" s="36" t="s">
        <v>1233</v>
      </c>
      <c r="C579" s="48" t="s">
        <v>1226</v>
      </c>
      <c r="D579" s="49" t="s">
        <v>1255</v>
      </c>
      <c r="E579" s="49" t="s">
        <v>1255</v>
      </c>
      <c r="F579" s="50" t="s">
        <v>850</v>
      </c>
      <c r="G579" s="51">
        <v>43488</v>
      </c>
      <c r="H579" s="48" t="s">
        <v>964</v>
      </c>
      <c r="I579" s="52"/>
    </row>
    <row r="580" spans="1:9" ht="33" customHeight="1" x14ac:dyDescent="0.2">
      <c r="A580" s="3">
        <v>577</v>
      </c>
      <c r="B580" s="42" t="s">
        <v>1442</v>
      </c>
      <c r="C580" s="43" t="s">
        <v>1226</v>
      </c>
      <c r="D580" s="44" t="s">
        <v>1210</v>
      </c>
      <c r="E580" s="44" t="s">
        <v>1210</v>
      </c>
      <c r="F580" s="45" t="s">
        <v>742</v>
      </c>
      <c r="G580" s="46">
        <v>43648</v>
      </c>
      <c r="H580" s="43" t="s">
        <v>1270</v>
      </c>
      <c r="I580" s="47"/>
    </row>
    <row r="581" spans="1:9" ht="33" customHeight="1" x14ac:dyDescent="0.2">
      <c r="A581" s="16">
        <v>578</v>
      </c>
      <c r="B581" s="36" t="s">
        <v>1365</v>
      </c>
      <c r="C581" s="48" t="s">
        <v>1226</v>
      </c>
      <c r="D581" s="49" t="s">
        <v>1261</v>
      </c>
      <c r="E581" s="49" t="s">
        <v>1261</v>
      </c>
      <c r="F581" s="50" t="s">
        <v>850</v>
      </c>
      <c r="G581" s="51">
        <v>43648</v>
      </c>
      <c r="H581" s="48" t="s">
        <v>964</v>
      </c>
      <c r="I581" s="52"/>
    </row>
    <row r="582" spans="1:9" ht="33" customHeight="1" x14ac:dyDescent="0.2">
      <c r="A582" s="3">
        <v>579</v>
      </c>
      <c r="B582" s="42" t="s">
        <v>1361</v>
      </c>
      <c r="C582" s="43" t="s">
        <v>1226</v>
      </c>
      <c r="D582" s="44" t="s">
        <v>1257</v>
      </c>
      <c r="E582" s="44" t="s">
        <v>1257</v>
      </c>
      <c r="F582" s="45" t="s">
        <v>850</v>
      </c>
      <c r="G582" s="46">
        <v>43488</v>
      </c>
      <c r="H582" s="43" t="s">
        <v>964</v>
      </c>
      <c r="I582" s="47"/>
    </row>
    <row r="583" spans="1:9" ht="33" customHeight="1" x14ac:dyDescent="0.2">
      <c r="A583" s="16">
        <v>580</v>
      </c>
      <c r="B583" s="36" t="s">
        <v>1591</v>
      </c>
      <c r="C583" s="48" t="s">
        <v>1226</v>
      </c>
      <c r="D583" s="49" t="s">
        <v>1593</v>
      </c>
      <c r="E583" s="49" t="s">
        <v>1254</v>
      </c>
      <c r="F583" s="50" t="s">
        <v>850</v>
      </c>
      <c r="G583" s="51">
        <v>43661</v>
      </c>
      <c r="H583" s="48" t="s">
        <v>964</v>
      </c>
      <c r="I583" s="52"/>
    </row>
    <row r="584" spans="1:9" ht="33" customHeight="1" x14ac:dyDescent="0.2">
      <c r="A584" s="3">
        <v>581</v>
      </c>
      <c r="B584" s="42" t="s">
        <v>1232</v>
      </c>
      <c r="C584" s="43" t="s">
        <v>1226</v>
      </c>
      <c r="D584" s="44" t="s">
        <v>1254</v>
      </c>
      <c r="E584" s="44" t="s">
        <v>1250</v>
      </c>
      <c r="F584" s="45" t="s">
        <v>850</v>
      </c>
      <c r="G584" s="46">
        <v>43488</v>
      </c>
      <c r="H584" s="43" t="s">
        <v>964</v>
      </c>
      <c r="I584" s="47"/>
    </row>
    <row r="585" spans="1:9" ht="33" customHeight="1" x14ac:dyDescent="0.2">
      <c r="A585" s="16">
        <v>582</v>
      </c>
      <c r="B585" s="36" t="s">
        <v>1429</v>
      </c>
      <c r="C585" s="48" t="s">
        <v>1226</v>
      </c>
      <c r="D585" s="49" t="s">
        <v>1250</v>
      </c>
      <c r="E585" s="49" t="s">
        <v>1253</v>
      </c>
      <c r="F585" s="50" t="s">
        <v>850</v>
      </c>
      <c r="G585" s="51">
        <v>43648</v>
      </c>
      <c r="H585" s="48" t="s">
        <v>964</v>
      </c>
      <c r="I585" s="52"/>
    </row>
    <row r="586" spans="1:9" ht="33" customHeight="1" x14ac:dyDescent="0.2">
      <c r="A586" s="3">
        <v>583</v>
      </c>
      <c r="B586" s="42" t="s">
        <v>1360</v>
      </c>
      <c r="C586" s="43" t="s">
        <v>1226</v>
      </c>
      <c r="D586" s="44" t="s">
        <v>1253</v>
      </c>
      <c r="E586" s="44" t="s">
        <v>739</v>
      </c>
      <c r="F586" s="45" t="s">
        <v>850</v>
      </c>
      <c r="G586" s="46">
        <v>43488</v>
      </c>
      <c r="H586" s="43" t="s">
        <v>964</v>
      </c>
      <c r="I586" s="47"/>
    </row>
    <row r="587" spans="1:9" ht="33" customHeight="1" x14ac:dyDescent="0.2">
      <c r="A587" s="16">
        <v>584</v>
      </c>
      <c r="B587" s="36" t="s">
        <v>720</v>
      </c>
      <c r="C587" s="48" t="s">
        <v>1226</v>
      </c>
      <c r="D587" s="49" t="s">
        <v>739</v>
      </c>
      <c r="E587" s="49" t="s">
        <v>1377</v>
      </c>
      <c r="F587" s="50" t="s">
        <v>742</v>
      </c>
      <c r="G587" s="51">
        <v>43651</v>
      </c>
      <c r="H587" s="48" t="s">
        <v>1270</v>
      </c>
      <c r="I587" s="52"/>
    </row>
    <row r="588" spans="1:9" ht="33" customHeight="1" x14ac:dyDescent="0.2">
      <c r="A588" s="3">
        <v>585</v>
      </c>
      <c r="B588" s="42" t="s">
        <v>829</v>
      </c>
      <c r="C588" s="43" t="s">
        <v>1226</v>
      </c>
      <c r="D588" s="44" t="s">
        <v>1377</v>
      </c>
      <c r="E588" s="44" t="s">
        <v>1289</v>
      </c>
      <c r="F588" s="45" t="s">
        <v>742</v>
      </c>
      <c r="G588" s="46">
        <v>43650</v>
      </c>
      <c r="H588" s="43" t="s">
        <v>1270</v>
      </c>
      <c r="I588" s="47"/>
    </row>
    <row r="589" spans="1:9" ht="33" customHeight="1" x14ac:dyDescent="0.2">
      <c r="A589" s="16">
        <v>586</v>
      </c>
      <c r="B589" s="36" t="s">
        <v>1371</v>
      </c>
      <c r="C589" s="48" t="s">
        <v>1226</v>
      </c>
      <c r="D589" s="49" t="s">
        <v>1594</v>
      </c>
      <c r="E589" s="49" t="s">
        <v>1260</v>
      </c>
      <c r="F589" s="50" t="s">
        <v>850</v>
      </c>
      <c r="G589" s="51">
        <v>43650</v>
      </c>
      <c r="H589" s="48" t="s">
        <v>964</v>
      </c>
      <c r="I589" s="52"/>
    </row>
    <row r="590" spans="1:9" ht="33" customHeight="1" x14ac:dyDescent="0.2">
      <c r="A590" s="3">
        <v>587</v>
      </c>
      <c r="B590" s="42" t="s">
        <v>1364</v>
      </c>
      <c r="C590" s="43" t="s">
        <v>1226</v>
      </c>
      <c r="D590" s="44" t="s">
        <v>1260</v>
      </c>
      <c r="E590" s="44" t="s">
        <v>1259</v>
      </c>
      <c r="F590" s="45" t="s">
        <v>850</v>
      </c>
      <c r="G590" s="46">
        <v>43658</v>
      </c>
      <c r="H590" s="43" t="s">
        <v>964</v>
      </c>
      <c r="I590" s="47"/>
    </row>
    <row r="591" spans="1:9" ht="33" customHeight="1" x14ac:dyDescent="0.2">
      <c r="A591" s="16">
        <v>588</v>
      </c>
      <c r="B591" s="36" t="s">
        <v>1363</v>
      </c>
      <c r="C591" s="48" t="s">
        <v>1226</v>
      </c>
      <c r="D591" s="49" t="s">
        <v>1257</v>
      </c>
      <c r="E591" s="49" t="s">
        <v>1264</v>
      </c>
      <c r="F591" s="50" t="s">
        <v>850</v>
      </c>
      <c r="G591" s="51">
        <v>43655</v>
      </c>
      <c r="H591" s="48" t="s">
        <v>964</v>
      </c>
      <c r="I591" s="52"/>
    </row>
    <row r="592" spans="1:9" ht="33" customHeight="1" x14ac:dyDescent="0.2">
      <c r="A592" s="3">
        <v>589</v>
      </c>
      <c r="B592" s="42" t="s">
        <v>1367</v>
      </c>
      <c r="C592" s="43" t="s">
        <v>1226</v>
      </c>
      <c r="D592" s="44" t="s">
        <v>1264</v>
      </c>
      <c r="E592" s="44" t="s">
        <v>1267</v>
      </c>
      <c r="F592" s="45" t="s">
        <v>850</v>
      </c>
      <c r="G592" s="46">
        <v>43586</v>
      </c>
      <c r="H592" s="43" t="s">
        <v>964</v>
      </c>
      <c r="I592" s="47"/>
    </row>
    <row r="593" spans="1:9" ht="33" customHeight="1" x14ac:dyDescent="0.2">
      <c r="A593" s="16">
        <v>590</v>
      </c>
      <c r="B593" s="36" t="s">
        <v>1592</v>
      </c>
      <c r="C593" s="48" t="s">
        <v>1226</v>
      </c>
      <c r="D593" s="49" t="s">
        <v>1595</v>
      </c>
      <c r="E593" s="49" t="s">
        <v>1269</v>
      </c>
      <c r="F593" s="50" t="s">
        <v>850</v>
      </c>
      <c r="G593" s="51">
        <v>43648</v>
      </c>
      <c r="H593" s="48" t="s">
        <v>964</v>
      </c>
      <c r="I593" s="52"/>
    </row>
    <row r="594" spans="1:9" ht="33" customHeight="1" x14ac:dyDescent="0.2">
      <c r="A594" s="3">
        <v>591</v>
      </c>
      <c r="B594" s="42" t="s">
        <v>1245</v>
      </c>
      <c r="C594" s="43" t="s">
        <v>1226</v>
      </c>
      <c r="D594" s="44" t="s">
        <v>1267</v>
      </c>
      <c r="E594" s="44" t="s">
        <v>1268</v>
      </c>
      <c r="F594" s="45" t="s">
        <v>850</v>
      </c>
      <c r="G594" s="46">
        <v>43648</v>
      </c>
      <c r="H594" s="43" t="s">
        <v>964</v>
      </c>
      <c r="I594" s="47"/>
    </row>
    <row r="595" spans="1:9" ht="33" customHeight="1" x14ac:dyDescent="0.2">
      <c r="A595" s="16">
        <v>592</v>
      </c>
      <c r="B595" s="36" t="s">
        <v>1247</v>
      </c>
      <c r="C595" s="48" t="s">
        <v>1226</v>
      </c>
      <c r="D595" s="49" t="s">
        <v>1269</v>
      </c>
      <c r="E595" s="49" t="s">
        <v>1378</v>
      </c>
      <c r="F595" s="50" t="s">
        <v>850</v>
      </c>
      <c r="G595" s="51">
        <v>43648</v>
      </c>
      <c r="H595" s="48" t="s">
        <v>964</v>
      </c>
      <c r="I595" s="52"/>
    </row>
    <row r="596" spans="1:9" ht="33" customHeight="1" x14ac:dyDescent="0.2">
      <c r="A596" s="3">
        <v>593</v>
      </c>
      <c r="B596" s="42" t="s">
        <v>1370</v>
      </c>
      <c r="C596" s="43" t="s">
        <v>1226</v>
      </c>
      <c r="D596" s="44" t="s">
        <v>1268</v>
      </c>
      <c r="E596" s="44" t="s">
        <v>1376</v>
      </c>
      <c r="F596" s="45" t="s">
        <v>850</v>
      </c>
      <c r="G596" s="46">
        <v>43655</v>
      </c>
      <c r="H596" s="43" t="s">
        <v>964</v>
      </c>
      <c r="I596" s="47"/>
    </row>
    <row r="597" spans="1:9" ht="33" customHeight="1" x14ac:dyDescent="0.2">
      <c r="A597" s="16">
        <v>594</v>
      </c>
      <c r="B597" s="36" t="s">
        <v>1373</v>
      </c>
      <c r="C597" s="48" t="s">
        <v>1226</v>
      </c>
      <c r="D597" s="49" t="s">
        <v>1378</v>
      </c>
      <c r="E597" s="49" t="s">
        <v>398</v>
      </c>
      <c r="F597" s="50" t="s">
        <v>742</v>
      </c>
      <c r="G597" s="51">
        <v>43650</v>
      </c>
      <c r="H597" s="48" t="s">
        <v>1270</v>
      </c>
      <c r="I597" s="52"/>
    </row>
    <row r="598" spans="1:9" ht="33" customHeight="1" x14ac:dyDescent="0.2">
      <c r="A598" s="3">
        <v>595</v>
      </c>
      <c r="B598" s="42" t="s">
        <v>1372</v>
      </c>
      <c r="C598" s="43" t="s">
        <v>1226</v>
      </c>
      <c r="D598" s="44" t="s">
        <v>1376</v>
      </c>
      <c r="E598" s="44" t="s">
        <v>1266</v>
      </c>
      <c r="F598" s="45" t="s">
        <v>850</v>
      </c>
      <c r="G598" s="46">
        <v>43556</v>
      </c>
      <c r="H598" s="43" t="s">
        <v>964</v>
      </c>
      <c r="I598" s="47"/>
    </row>
    <row r="599" spans="1:9" ht="33" customHeight="1" x14ac:dyDescent="0.2">
      <c r="A599" s="16">
        <v>596</v>
      </c>
      <c r="B599" s="36" t="s">
        <v>1430</v>
      </c>
      <c r="C599" s="48" t="s">
        <v>1226</v>
      </c>
      <c r="D599" s="49" t="s">
        <v>398</v>
      </c>
      <c r="E599" s="49"/>
      <c r="F599" s="50" t="s">
        <v>850</v>
      </c>
      <c r="G599" s="51">
        <v>43650</v>
      </c>
      <c r="H599" s="48" t="s">
        <v>964</v>
      </c>
      <c r="I599" s="52"/>
    </row>
    <row r="600" spans="1:9" ht="33" customHeight="1" x14ac:dyDescent="0.2">
      <c r="A600" s="3">
        <v>597</v>
      </c>
      <c r="B600" s="42" t="s">
        <v>1369</v>
      </c>
      <c r="C600" s="43" t="s">
        <v>1226</v>
      </c>
      <c r="D600" s="44" t="s">
        <v>1266</v>
      </c>
      <c r="E600" s="44"/>
      <c r="F600" s="45" t="s">
        <v>850</v>
      </c>
      <c r="G600" s="46">
        <v>43586</v>
      </c>
      <c r="H600" s="43" t="s">
        <v>964</v>
      </c>
      <c r="I600" s="47"/>
    </row>
    <row r="601" spans="1:9" ht="33" customHeight="1" x14ac:dyDescent="0.2">
      <c r="A601" s="16">
        <v>598</v>
      </c>
      <c r="B601" s="36" t="s">
        <v>756</v>
      </c>
      <c r="C601" s="48" t="s">
        <v>761</v>
      </c>
      <c r="D601" s="49" t="s">
        <v>763</v>
      </c>
      <c r="E601" s="49" t="s">
        <v>763</v>
      </c>
      <c r="F601" s="50" t="s">
        <v>20</v>
      </c>
      <c r="G601" s="51">
        <v>43648</v>
      </c>
      <c r="H601" s="48" t="s">
        <v>964</v>
      </c>
      <c r="I601" s="52"/>
    </row>
    <row r="602" spans="1:9" ht="33" customHeight="1" x14ac:dyDescent="0.2">
      <c r="A602" s="3">
        <v>599</v>
      </c>
      <c r="B602" s="42" t="s">
        <v>755</v>
      </c>
      <c r="C602" s="43" t="s">
        <v>761</v>
      </c>
      <c r="D602" s="44" t="s">
        <v>762</v>
      </c>
      <c r="E602" s="44" t="s">
        <v>762</v>
      </c>
      <c r="F602" s="45" t="s">
        <v>3</v>
      </c>
      <c r="G602" s="46">
        <v>43648</v>
      </c>
      <c r="H602" s="43" t="s">
        <v>964</v>
      </c>
      <c r="I602" s="47"/>
    </row>
    <row r="603" spans="1:9" ht="33" customHeight="1" x14ac:dyDescent="0.2">
      <c r="A603" s="16">
        <v>600</v>
      </c>
      <c r="B603" s="36" t="s">
        <v>828</v>
      </c>
      <c r="C603" s="48" t="s">
        <v>761</v>
      </c>
      <c r="D603" s="49" t="s">
        <v>762</v>
      </c>
      <c r="E603" s="49" t="s">
        <v>762</v>
      </c>
      <c r="F603" s="50" t="s">
        <v>3</v>
      </c>
      <c r="G603" s="51">
        <v>43648</v>
      </c>
      <c r="H603" s="48" t="s">
        <v>964</v>
      </c>
      <c r="I603" s="52"/>
    </row>
    <row r="604" spans="1:9" ht="33" customHeight="1" x14ac:dyDescent="0.2">
      <c r="A604" s="3">
        <v>601</v>
      </c>
      <c r="B604" s="42" t="s">
        <v>1291</v>
      </c>
      <c r="C604" s="43" t="s">
        <v>761</v>
      </c>
      <c r="D604" s="44" t="s">
        <v>1292</v>
      </c>
      <c r="E604" s="44" t="s">
        <v>1292</v>
      </c>
      <c r="F604" s="45" t="s">
        <v>766</v>
      </c>
      <c r="G604" s="46">
        <v>43619</v>
      </c>
      <c r="H604" s="43" t="s">
        <v>964</v>
      </c>
      <c r="I604" s="47"/>
    </row>
    <row r="605" spans="1:9" ht="33" customHeight="1" x14ac:dyDescent="0.2">
      <c r="A605" s="16">
        <v>602</v>
      </c>
      <c r="B605" s="36" t="s">
        <v>1444</v>
      </c>
      <c r="C605" s="48">
        <v>188</v>
      </c>
      <c r="D605" s="49" t="s">
        <v>1446</v>
      </c>
      <c r="E605" s="49" t="s">
        <v>1446</v>
      </c>
      <c r="F605" s="50" t="s">
        <v>1221</v>
      </c>
      <c r="G605" s="51">
        <v>43586</v>
      </c>
      <c r="H605" s="48" t="s">
        <v>1270</v>
      </c>
      <c r="I605" s="52"/>
    </row>
    <row r="606" spans="1:9" ht="33" customHeight="1" x14ac:dyDescent="0.2">
      <c r="A606" s="3">
        <v>603</v>
      </c>
      <c r="B606" s="42" t="s">
        <v>757</v>
      </c>
      <c r="C606" s="43" t="s">
        <v>761</v>
      </c>
      <c r="D606" s="44" t="s">
        <v>764</v>
      </c>
      <c r="E606" s="44" t="s">
        <v>764</v>
      </c>
      <c r="F606" s="45" t="s">
        <v>766</v>
      </c>
      <c r="G606" s="46">
        <v>43655</v>
      </c>
      <c r="H606" s="43" t="s">
        <v>964</v>
      </c>
      <c r="I606" s="47"/>
    </row>
    <row r="607" spans="1:9" ht="33" customHeight="1" x14ac:dyDescent="0.2">
      <c r="A607" s="16">
        <v>604</v>
      </c>
      <c r="B607" s="36" t="s">
        <v>1445</v>
      </c>
      <c r="C607" s="48">
        <v>188</v>
      </c>
      <c r="D607" s="49" t="s">
        <v>1446</v>
      </c>
      <c r="E607" s="49" t="s">
        <v>1446</v>
      </c>
      <c r="F607" s="50" t="s">
        <v>1221</v>
      </c>
      <c r="G607" s="51">
        <v>43586</v>
      </c>
      <c r="H607" s="48" t="s">
        <v>1270</v>
      </c>
      <c r="I607" s="52"/>
    </row>
    <row r="608" spans="1:9" ht="33" customHeight="1" x14ac:dyDescent="0.2">
      <c r="A608" s="3">
        <v>605</v>
      </c>
      <c r="B608" s="42" t="s">
        <v>758</v>
      </c>
      <c r="C608" s="43" t="s">
        <v>761</v>
      </c>
      <c r="D608" s="44" t="s">
        <v>764</v>
      </c>
      <c r="E608" s="44" t="s">
        <v>764</v>
      </c>
      <c r="F608" s="45" t="s">
        <v>766</v>
      </c>
      <c r="G608" s="46">
        <v>43648</v>
      </c>
      <c r="H608" s="43" t="s">
        <v>964</v>
      </c>
      <c r="I608" s="47"/>
    </row>
    <row r="609" spans="1:9" ht="33" customHeight="1" x14ac:dyDescent="0.2">
      <c r="A609" s="16">
        <v>606</v>
      </c>
      <c r="B609" s="36" t="s">
        <v>1249</v>
      </c>
      <c r="C609" s="48" t="s">
        <v>761</v>
      </c>
      <c r="D609" s="49" t="s">
        <v>763</v>
      </c>
      <c r="E609" s="49" t="s">
        <v>763</v>
      </c>
      <c r="F609" s="50" t="s">
        <v>0</v>
      </c>
      <c r="G609" s="51">
        <v>43556</v>
      </c>
      <c r="H609" s="48" t="s">
        <v>964</v>
      </c>
      <c r="I609" s="52"/>
    </row>
    <row r="610" spans="1:9" ht="33" customHeight="1" x14ac:dyDescent="0.2">
      <c r="A610" s="3">
        <v>607</v>
      </c>
      <c r="B610" s="42" t="s">
        <v>1596</v>
      </c>
      <c r="C610" s="43">
        <v>183</v>
      </c>
      <c r="D610" s="44" t="s">
        <v>1597</v>
      </c>
      <c r="E610" s="44" t="s">
        <v>22</v>
      </c>
      <c r="F610" s="45" t="s">
        <v>766</v>
      </c>
      <c r="G610" s="46">
        <v>43648</v>
      </c>
      <c r="H610" s="43" t="s">
        <v>964</v>
      </c>
      <c r="I610" s="47"/>
    </row>
    <row r="611" spans="1:9" ht="33" customHeight="1" x14ac:dyDescent="0.2">
      <c r="A611" s="16">
        <v>608</v>
      </c>
      <c r="B611" s="36" t="s">
        <v>759</v>
      </c>
      <c r="C611" s="48" t="s">
        <v>761</v>
      </c>
      <c r="D611" s="49" t="s">
        <v>22</v>
      </c>
      <c r="E611" s="49" t="s">
        <v>935</v>
      </c>
      <c r="F611" s="50" t="s">
        <v>20</v>
      </c>
      <c r="G611" s="51">
        <v>43648</v>
      </c>
      <c r="H611" s="48" t="s">
        <v>964</v>
      </c>
      <c r="I611" s="52"/>
    </row>
    <row r="612" spans="1:9" ht="33" customHeight="1" x14ac:dyDescent="0.2">
      <c r="A612" s="3">
        <v>609</v>
      </c>
      <c r="B612" s="42" t="s">
        <v>931</v>
      </c>
      <c r="C612" s="43" t="s">
        <v>761</v>
      </c>
      <c r="D612" s="44" t="s">
        <v>935</v>
      </c>
      <c r="E612" s="44" t="s">
        <v>1292</v>
      </c>
      <c r="F612" s="45" t="s">
        <v>20</v>
      </c>
      <c r="G612" s="46">
        <v>43482</v>
      </c>
      <c r="H612" s="43" t="s">
        <v>964</v>
      </c>
      <c r="I612" s="47"/>
    </row>
    <row r="613" spans="1:9" ht="35.25" customHeight="1" x14ac:dyDescent="0.2">
      <c r="A613" s="16">
        <v>610</v>
      </c>
      <c r="B613" s="36" t="s">
        <v>1290</v>
      </c>
      <c r="C613" s="48" t="s">
        <v>761</v>
      </c>
      <c r="D613" s="49" t="s">
        <v>1292</v>
      </c>
      <c r="E613" s="49"/>
      <c r="F613" s="50" t="s">
        <v>766</v>
      </c>
      <c r="G613" s="51">
        <v>43619</v>
      </c>
      <c r="H613" s="48" t="s">
        <v>964</v>
      </c>
      <c r="I613" s="52"/>
    </row>
  </sheetData>
  <autoFilter ref="A3:I613"/>
  <sortState ref="A4:I269">
    <sortCondition ref="B4:B269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7" r:id="rId12"/>
    <hyperlink ref="I27" r:id="rId13" display="cbarrientos@infom.gob.gt"/>
    <hyperlink ref="I26" r:id="rId14" display="jbarrientos@infom.gob.gt"/>
    <hyperlink ref="I48" r:id="rId15"/>
    <hyperlink ref="I47" r:id="rId16"/>
    <hyperlink ref="I46" r:id="rId17"/>
    <hyperlink ref="I45" r:id="rId18"/>
    <hyperlink ref="I44" r:id="rId19"/>
    <hyperlink ref="I43" r:id="rId20"/>
    <hyperlink ref="I42" r:id="rId21"/>
    <hyperlink ref="I41" r:id="rId22"/>
    <hyperlink ref="I40" r:id="rId23"/>
    <hyperlink ref="I39" r:id="rId24"/>
    <hyperlink ref="I38" r:id="rId25"/>
    <hyperlink ref="I36" r:id="rId26"/>
    <hyperlink ref="I35" r:id="rId27"/>
    <hyperlink ref="I34" r:id="rId28"/>
    <hyperlink ref="I33" r:id="rId29"/>
    <hyperlink ref="I31" r:id="rId30"/>
    <hyperlink ref="I55" r:id="rId31"/>
    <hyperlink ref="I52" r:id="rId32"/>
    <hyperlink ref="I51" r:id="rId33"/>
    <hyperlink ref="I50" r:id="rId34"/>
    <hyperlink ref="I61" r:id="rId35"/>
    <hyperlink ref="I62" r:id="rId36"/>
    <hyperlink ref="I60" r:id="rId37"/>
    <hyperlink ref="I59" r:id="rId38"/>
    <hyperlink ref="I66" r:id="rId39"/>
    <hyperlink ref="I72" r:id="rId40"/>
    <hyperlink ref="I71" r:id="rId41"/>
    <hyperlink ref="I70" r:id="rId42"/>
    <hyperlink ref="I69" r:id="rId43"/>
    <hyperlink ref="I68" r:id="rId44"/>
    <hyperlink ref="I74" r:id="rId45"/>
    <hyperlink ref="I76" r:id="rId46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47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Abril!Títulos_a_imprimir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Rojas</dc:creator>
  <cp:lastModifiedBy>kordoñez</cp:lastModifiedBy>
  <cp:lastPrinted>2019-08-06T17:49:00Z</cp:lastPrinted>
  <dcterms:created xsi:type="dcterms:W3CDTF">2018-04-04T14:26:57Z</dcterms:created>
  <dcterms:modified xsi:type="dcterms:W3CDTF">2019-08-06T17:49:15Z</dcterms:modified>
</cp:coreProperties>
</file>